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тчет" sheetId="1" r:id="rId1"/>
    <sheet name="Расходы" sheetId="2" r:id="rId2"/>
    <sheet name="Сбербанк" sheetId="3" r:id="rId3"/>
  </sheets>
  <definedNames/>
  <calcPr fullCalcOnLoad="1"/>
</workbook>
</file>

<file path=xl/sharedStrings.xml><?xml version="1.0" encoding="utf-8"?>
<sst xmlns="http://schemas.openxmlformats.org/spreadsheetml/2006/main" count="158" uniqueCount="66">
  <si>
    <t>Благотворительный фонд</t>
  </si>
  <si>
    <t>помощи брошенным животным "Дорога добра"</t>
  </si>
  <si>
    <t>Отчет о полученных пожертвованиях</t>
  </si>
  <si>
    <t>и произведенных расходах</t>
  </si>
  <si>
    <t>за январь 2024 года</t>
  </si>
  <si>
    <t>Остаток средств на 01.01.2024</t>
  </si>
  <si>
    <t>Общая сумма поступлений за январь 2024г.</t>
  </si>
  <si>
    <t>На расчетный счет Фонда в ПАО "Сбербанк"</t>
  </si>
  <si>
    <t>Произведенные расходы за январь 2024г.</t>
  </si>
  <si>
    <t>Иные расходы на бездомных животных (уход и прочее)</t>
  </si>
  <si>
    <t>Лечение брошенных животных</t>
  </si>
  <si>
    <t>Стерилизация и кастрация брошенных животных</t>
  </si>
  <si>
    <t>Питание бездомных животных</t>
  </si>
  <si>
    <t>Строительство и облагораживание приюта</t>
  </si>
  <si>
    <t>Административно-хозяйственные расходы</t>
  </si>
  <si>
    <t>Остаток средств на 31.01.2024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</si>
  <si>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</si>
  <si>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</si>
  <si>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</si>
  <si>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</si>
  <si>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</si>
  <si>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Иные расходы по бездомным животным (уход и прочее)</t>
  </si>
  <si>
    <t>Итого</t>
  </si>
  <si>
    <t>Кастрация, УЗИ сердца и удаление зубов у Юки (чихуахуа) в ветклинике «Артемида».</t>
  </si>
  <si>
    <t>Прием и рентген собаки Джесси в ветклинике «Артемида».</t>
  </si>
  <si>
    <t>Прием и рентген обмороженной собаки Лавр в ветклинике «Артемида».</t>
  </si>
  <si>
    <t>Прием, капельница Юки в ветклиника «Артемида».</t>
  </si>
  <si>
    <t xml:space="preserve">Оплата операции и лечения кошки Мурки из «Атланта» в ветклинике «Ветэксперт». </t>
  </si>
  <si>
    <t xml:space="preserve">Прием Джека травматологом, рентген в ветклинике «Артемида». </t>
  </si>
  <si>
    <t>Покупка лекарств для Дуси в аптеке ветклиники «Артемида».</t>
  </si>
  <si>
    <t>Оплата приема собаки Джесси со сломанной лапой в веткинике «Артемида».</t>
  </si>
  <si>
    <t>Оплата лекарств в аптеке для собаки Джесси со сломанной лапой.</t>
  </si>
  <si>
    <t>Оплата лекарств в ТК «Ярвет».</t>
  </si>
  <si>
    <t>Оплата приема и лечения собаки Бони в ветклинике «Артемида».</t>
  </si>
  <si>
    <t>Оплата лечения собаки Бони в ветклинике «Артемида».</t>
  </si>
  <si>
    <t>Оплата лечения дедушки Бакса в ветклинике «Артемида».</t>
  </si>
  <si>
    <t>Оплата приема и лечения собаки Дуси в ветклинике «Артемида».</t>
  </si>
  <si>
    <t>Оплата приема собаки Дуси в ветклинике «Артемида».</t>
  </si>
  <si>
    <t>Оплата лечения собаки Дуси в ветклинике «Артемида».</t>
  </si>
  <si>
    <t>Возврат неиспользованных средств по Президентскому гранту (2023 год).</t>
  </si>
  <si>
    <t>Оплата комиссии за оказание услуг по зачислению денежных средств.</t>
  </si>
  <si>
    <t>Комиссия за месячное обслуживание бизнес-карты.</t>
  </si>
  <si>
    <t>Выплата аванса по заработной плате сотруднику приюта за декабрь 2023 года.</t>
  </si>
  <si>
    <t>Оплата единого налогового платежа.</t>
  </si>
  <si>
    <t>Всего</t>
  </si>
  <si>
    <t>Поступления на расчетный счет Фонда</t>
  </si>
  <si>
    <t>Дата</t>
  </si>
  <si>
    <t>Благотворитель</t>
  </si>
  <si>
    <t>Назначение</t>
  </si>
  <si>
    <t>Благотворительные пожертвования от физических лиц</t>
  </si>
  <si>
    <t>Пожертвование по QR-коду</t>
  </si>
  <si>
    <t>Благотворительное пожертвование.</t>
  </si>
  <si>
    <t>Поченчук Галина Леонтьевна</t>
  </si>
  <si>
    <t>Макарова Анна Георгиевна</t>
  </si>
  <si>
    <t>Пожертвование через форму на сайте</t>
  </si>
  <si>
    <t>ИП Волков Дмитрий Андреевич</t>
  </si>
  <si>
    <t>Любшов Илья Андреевич</t>
  </si>
  <si>
    <t>ИП Левашова Мария Ивановна</t>
  </si>
  <si>
    <t>Мосина Мария Андреевна</t>
  </si>
  <si>
    <t>Бибикова Анастасия Александровна</t>
  </si>
  <si>
    <t>Тулаева Любовь Сергеевна</t>
  </si>
  <si>
    <t>Макарова Мария Андреевна</t>
  </si>
  <si>
    <t>Пожертвование БФ "Культура благотворительности".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</si>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</sst>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&quot;р.&quot;"/>
    <numFmt numFmtId="167" formatCode="DD\.MM\.YYYY"/>
    <numFmt numFmtId="168" formatCode="DD/MM/YYYY"/>
    <numFmt numFmtId="169" formatCode="MMMM\ YYYY;@"/>
  </numFmts>
  <fonts count="2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63"/>
      <name val="Noto Sans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2" fillId="0" borderId="0" applyFill="0" applyProtection="0">
      <alignment/>
    </xf>
    <xf numFmtId="164" fontId="12" fillId="0" borderId="0" applyFill="0" applyProtection="0">
      <alignment/>
    </xf>
  </cellStyleXfs>
  <cellXfs count="105">
    <xf numFmtId="164" fontId="0" fillId="0" borderId="0" xfId="0" applyAlignment="1">
      <alignment/>
    </xf>
    <xf numFmtId="164" fontId="12" fillId="0" borderId="0" xfId="37" applyFill="1" applyAlignment="1" applyProtection="1">
      <alignment horizontal="center" vertical="center"/>
      <protection/>
    </xf>
    <xf numFmtId="165" fontId="12" fillId="0" borderId="0" xfId="37" applyNumberFormat="1" applyFill="1" applyAlignment="1" applyProtection="1">
      <alignment horizontal="center" vertical="center"/>
      <protection/>
    </xf>
    <xf numFmtId="164" fontId="12" fillId="0" borderId="0" xfId="37" applyFill="1" applyAlignment="1" applyProtection="1">
      <alignment horizontal="center"/>
      <protection/>
    </xf>
    <xf numFmtId="164" fontId="12" fillId="0" borderId="0" xfId="37" applyFill="1" applyProtection="1">
      <alignment/>
      <protection/>
    </xf>
    <xf numFmtId="164" fontId="13" fillId="0" borderId="0" xfId="37" applyFont="1" applyFill="1" applyBorder="1" applyAlignment="1" applyProtection="1">
      <alignment horizontal="center"/>
      <protection/>
    </xf>
    <xf numFmtId="164" fontId="13" fillId="0" borderId="0" xfId="37" applyFont="1" applyFill="1" applyAlignment="1" applyProtection="1">
      <alignment horizontal="center"/>
      <protection/>
    </xf>
    <xf numFmtId="165" fontId="13" fillId="0" borderId="0" xfId="37" applyNumberFormat="1" applyFont="1" applyFill="1" applyBorder="1" applyAlignment="1" applyProtection="1">
      <alignment horizontal="center" vertical="center"/>
      <protection/>
    </xf>
    <xf numFmtId="165" fontId="14" fillId="0" borderId="0" xfId="37" applyNumberFormat="1" applyFont="1" applyFill="1" applyAlignment="1" applyProtection="1">
      <alignment horizontal="center" vertical="center"/>
      <protection/>
    </xf>
    <xf numFmtId="164" fontId="15" fillId="9" borderId="2" xfId="37" applyFont="1" applyFill="1" applyBorder="1" applyAlignment="1" applyProtection="1">
      <alignment horizontal="left" vertical="center"/>
      <protection/>
    </xf>
    <xf numFmtId="166" fontId="15" fillId="9" borderId="3" xfId="37" applyNumberFormat="1" applyFont="1" applyFill="1" applyBorder="1" applyAlignment="1" applyProtection="1">
      <alignment horizontal="right"/>
      <protection/>
    </xf>
    <xf numFmtId="165" fontId="12" fillId="0" borderId="0" xfId="37" applyNumberFormat="1" applyFill="1" applyProtection="1">
      <alignment/>
      <protection/>
    </xf>
    <xf numFmtId="166" fontId="12" fillId="0" borderId="0" xfId="37" applyNumberFormat="1" applyFill="1" applyAlignment="1" applyProtection="1">
      <alignment horizontal="center"/>
      <protection/>
    </xf>
    <xf numFmtId="166" fontId="15" fillId="9" borderId="3" xfId="37" applyNumberFormat="1" applyFont="1" applyFill="1" applyBorder="1" applyAlignment="1" applyProtection="1">
      <alignment horizontal="right" vertical="center"/>
      <protection/>
    </xf>
    <xf numFmtId="164" fontId="16" fillId="10" borderId="2" xfId="37" applyFont="1" applyFill="1" applyBorder="1" applyAlignment="1" applyProtection="1">
      <alignment horizontal="left" vertical="center"/>
      <protection/>
    </xf>
    <xf numFmtId="166" fontId="16" fillId="10" borderId="3" xfId="37" applyNumberFormat="1" applyFont="1" applyFill="1" applyBorder="1" applyAlignment="1" applyProtection="1">
      <alignment horizontal="right" vertical="center"/>
      <protection/>
    </xf>
    <xf numFmtId="164" fontId="16" fillId="0" borderId="0" xfId="37" applyFont="1" applyFill="1" applyBorder="1" applyAlignment="1" applyProtection="1">
      <alignment vertical="center"/>
      <protection/>
    </xf>
    <xf numFmtId="166" fontId="16" fillId="0" borderId="0" xfId="37" applyNumberFormat="1" applyFont="1" applyFill="1" applyBorder="1" applyAlignment="1" applyProtection="1">
      <alignment horizontal="right" vertical="center"/>
      <protection/>
    </xf>
    <xf numFmtId="164" fontId="17" fillId="10" borderId="2" xfId="37" applyFont="1" applyFill="1" applyBorder="1" applyAlignment="1" applyProtection="1">
      <alignment vertical="center"/>
      <protection/>
    </xf>
    <xf numFmtId="164" fontId="17" fillId="10" borderId="4" xfId="37" applyFont="1" applyFill="1" applyBorder="1" applyAlignment="1" applyProtection="1">
      <alignment vertical="center"/>
      <protection/>
    </xf>
    <xf numFmtId="166" fontId="17" fillId="10" borderId="3" xfId="37" applyNumberFormat="1" applyFont="1" applyFill="1" applyBorder="1" applyAlignment="1" applyProtection="1">
      <alignment vertical="center"/>
      <protection/>
    </xf>
    <xf numFmtId="164" fontId="16" fillId="10" borderId="2" xfId="37" applyFont="1" applyFill="1" applyBorder="1" applyAlignment="1" applyProtection="1">
      <alignment vertical="center"/>
      <protection/>
    </xf>
    <xf numFmtId="164" fontId="16" fillId="10" borderId="4" xfId="37" applyFont="1" applyFill="1" applyBorder="1" applyAlignment="1" applyProtection="1">
      <alignment vertical="center"/>
      <protection/>
    </xf>
    <xf numFmtId="166" fontId="16" fillId="10" borderId="3" xfId="37" applyNumberFormat="1" applyFont="1" applyFill="1" applyBorder="1" applyAlignment="1" applyProtection="1">
      <alignment vertical="center"/>
      <protection/>
    </xf>
    <xf numFmtId="164" fontId="16" fillId="10" borderId="2" xfId="37" applyFont="1" applyFill="1" applyBorder="1" applyAlignment="1" applyProtection="1">
      <alignment horizontal="left" vertical="center" wrapText="1"/>
      <protection/>
    </xf>
    <xf numFmtId="164" fontId="12" fillId="0" borderId="0" xfId="37" applyFont="1" applyFill="1" applyProtection="1">
      <alignment/>
      <protection/>
    </xf>
    <xf numFmtId="164" fontId="16" fillId="10" borderId="4" xfId="37" applyFont="1" applyFill="1" applyBorder="1" applyAlignment="1" applyProtection="1">
      <alignment horizontal="left" vertical="center" wrapText="1"/>
      <protection/>
    </xf>
    <xf numFmtId="164" fontId="16" fillId="9" borderId="2" xfId="37" applyFont="1" applyFill="1" applyBorder="1" applyAlignment="1" applyProtection="1">
      <alignment horizontal="left" vertical="center"/>
      <protection/>
    </xf>
    <xf numFmtId="165" fontId="12" fillId="9" borderId="4" xfId="37" applyNumberFormat="1" applyFill="1" applyBorder="1" applyAlignment="1" applyProtection="1">
      <alignment horizontal="center" vertical="center"/>
      <protection/>
    </xf>
    <xf numFmtId="166" fontId="17" fillId="9" borderId="3" xfId="37" applyNumberFormat="1" applyFont="1" applyFill="1" applyBorder="1" applyAlignment="1" applyProtection="1">
      <alignment horizontal="right"/>
      <protection/>
    </xf>
    <xf numFmtId="165" fontId="18" fillId="0" borderId="0" xfId="37" applyNumberFormat="1" applyFont="1" applyFill="1" applyAlignment="1" applyProtection="1">
      <alignment horizontal="center" vertical="center"/>
      <protection/>
    </xf>
    <xf numFmtId="164" fontId="18" fillId="0" borderId="0" xfId="37" applyFont="1" applyFill="1" applyProtection="1">
      <alignment/>
      <protection/>
    </xf>
    <xf numFmtId="164" fontId="15" fillId="10" borderId="2" xfId="37" applyFont="1" applyFill="1" applyBorder="1" applyAlignment="1" applyProtection="1">
      <alignment horizontal="center" vertical="center"/>
      <protection/>
    </xf>
    <xf numFmtId="165" fontId="15" fillId="10" borderId="4" xfId="37" applyNumberFormat="1" applyFont="1" applyFill="1" applyBorder="1" applyAlignment="1" applyProtection="1">
      <alignment horizontal="center" vertical="center"/>
      <protection/>
    </xf>
    <xf numFmtId="164" fontId="15" fillId="10" borderId="3" xfId="37" applyFont="1" applyFill="1" applyBorder="1" applyAlignment="1" applyProtection="1">
      <alignment horizontal="center" vertical="center"/>
      <protection/>
    </xf>
    <xf numFmtId="164" fontId="19" fillId="10" borderId="2" xfId="37" applyFont="1" applyFill="1" applyBorder="1" applyAlignment="1" applyProtection="1">
      <alignment vertical="center"/>
      <protection/>
    </xf>
    <xf numFmtId="164" fontId="19" fillId="10" borderId="4" xfId="37" applyFont="1" applyFill="1" applyBorder="1" applyAlignment="1" applyProtection="1">
      <alignment vertical="center"/>
      <protection/>
    </xf>
    <xf numFmtId="164" fontId="19" fillId="10" borderId="3" xfId="37" applyFont="1" applyFill="1" applyBorder="1" applyAlignment="1" applyProtection="1">
      <alignment vertical="center"/>
      <protection/>
    </xf>
    <xf numFmtId="167" fontId="12" fillId="11" borderId="5" xfId="37" applyNumberFormat="1" applyFont="1" applyFill="1" applyBorder="1" applyAlignment="1" applyProtection="1">
      <alignment horizontal="center" vertical="center" wrapText="1"/>
      <protection/>
    </xf>
    <xf numFmtId="165" fontId="12" fillId="11" borderId="5" xfId="37" applyNumberFormat="1" applyFont="1" applyFill="1" applyBorder="1" applyAlignment="1" applyProtection="1">
      <alignment horizontal="center" vertical="center" wrapText="1"/>
      <protection/>
    </xf>
    <xf numFmtId="164" fontId="12" fillId="11" borderId="5" xfId="37" applyNumberFormat="1" applyFont="1" applyFill="1" applyBorder="1" applyAlignment="1" applyProtection="1">
      <alignment horizontal="left" vertical="center" wrapText="1"/>
      <protection/>
    </xf>
    <xf numFmtId="167" fontId="15" fillId="11" borderId="6" xfId="37" applyNumberFormat="1" applyFont="1" applyFill="1" applyBorder="1" applyAlignment="1" applyProtection="1">
      <alignment horizontal="center" vertical="center" wrapText="1"/>
      <protection/>
    </xf>
    <xf numFmtId="165" fontId="15" fillId="11" borderId="6" xfId="37" applyNumberFormat="1" applyFont="1" applyFill="1" applyBorder="1" applyAlignment="1" applyProtection="1">
      <alignment horizontal="center" vertical="center" wrapText="1"/>
      <protection/>
    </xf>
    <xf numFmtId="164" fontId="12" fillId="11" borderId="6" xfId="37" applyNumberFormat="1" applyFont="1" applyFill="1" applyBorder="1" applyAlignment="1" applyProtection="1">
      <alignment horizontal="left" vertical="center" wrapText="1"/>
      <protection/>
    </xf>
    <xf numFmtId="164" fontId="20" fillId="10" borderId="7" xfId="37" applyFont="1" applyFill="1" applyBorder="1" applyAlignment="1" applyProtection="1">
      <alignment vertical="center"/>
      <protection/>
    </xf>
    <xf numFmtId="164" fontId="20" fillId="10" borderId="8" xfId="37" applyFont="1" applyFill="1" applyBorder="1" applyAlignment="1" applyProtection="1">
      <alignment horizontal="center" vertical="center"/>
      <protection/>
    </xf>
    <xf numFmtId="164" fontId="20" fillId="10" borderId="9" xfId="37" applyFont="1" applyFill="1" applyBorder="1" applyAlignment="1" applyProtection="1">
      <alignment vertical="center"/>
      <protection/>
    </xf>
    <xf numFmtId="165" fontId="12" fillId="0" borderId="5" xfId="37" applyNumberFormat="1" applyFont="1" applyFill="1" applyBorder="1" applyAlignment="1" applyProtection="1">
      <alignment horizontal="center" vertical="center" wrapText="1"/>
      <protection/>
    </xf>
    <xf numFmtId="167" fontId="12" fillId="0" borderId="5" xfId="37" applyNumberFormat="1" applyFont="1" applyFill="1" applyBorder="1" applyAlignment="1" applyProtection="1">
      <alignment horizontal="center" vertical="center" wrapText="1"/>
      <protection/>
    </xf>
    <xf numFmtId="167" fontId="15" fillId="11" borderId="10" xfId="37" applyNumberFormat="1" applyFont="1" applyFill="1" applyBorder="1" applyAlignment="1" applyProtection="1">
      <alignment horizontal="center" vertical="center" wrapText="1"/>
      <protection/>
    </xf>
    <xf numFmtId="165" fontId="15" fillId="11" borderId="10" xfId="37" applyNumberFormat="1" applyFont="1" applyFill="1" applyBorder="1" applyAlignment="1" applyProtection="1">
      <alignment horizontal="center" vertical="center" wrapText="1"/>
      <protection/>
    </xf>
    <xf numFmtId="164" fontId="12" fillId="11" borderId="10" xfId="37" applyFont="1" applyFill="1" applyBorder="1" applyAlignment="1" applyProtection="1">
      <alignment vertical="center" wrapText="1"/>
      <protection/>
    </xf>
    <xf numFmtId="164" fontId="20" fillId="10" borderId="2" xfId="37" applyFont="1" applyFill="1" applyBorder="1" applyAlignment="1" applyProtection="1">
      <alignment vertical="center"/>
      <protection/>
    </xf>
    <xf numFmtId="164" fontId="20" fillId="10" borderId="4" xfId="37" applyFont="1" applyFill="1" applyBorder="1" applyAlignment="1" applyProtection="1">
      <alignment vertical="center"/>
      <protection/>
    </xf>
    <xf numFmtId="164" fontId="20" fillId="10" borderId="3" xfId="37" applyFont="1" applyFill="1" applyBorder="1" applyAlignment="1" applyProtection="1">
      <alignment vertical="center"/>
      <protection/>
    </xf>
    <xf numFmtId="167" fontId="15" fillId="11" borderId="5" xfId="37" applyNumberFormat="1" applyFont="1" applyFill="1" applyBorder="1" applyAlignment="1" applyProtection="1">
      <alignment horizontal="center" vertical="center" wrapText="1"/>
      <protection/>
    </xf>
    <xf numFmtId="165" fontId="21" fillId="11" borderId="5" xfId="37" applyNumberFormat="1" applyFont="1" applyFill="1" applyBorder="1" applyAlignment="1" applyProtection="1">
      <alignment horizontal="center" vertical="center" wrapText="1"/>
      <protection/>
    </xf>
    <xf numFmtId="164" fontId="22" fillId="11" borderId="5" xfId="37" applyFont="1" applyFill="1" applyBorder="1" applyAlignment="1" applyProtection="1">
      <alignment vertical="center" wrapText="1"/>
      <protection/>
    </xf>
    <xf numFmtId="164" fontId="12" fillId="0" borderId="0" xfId="37" applyFill="1" applyAlignment="1" applyProtection="1">
      <alignment horizontal="left"/>
      <protection/>
    </xf>
    <xf numFmtId="168" fontId="20" fillId="10" borderId="7" xfId="37" applyNumberFormat="1" applyFont="1" applyFill="1" applyBorder="1" applyAlignment="1" applyProtection="1">
      <alignment horizontal="left" vertical="center"/>
      <protection/>
    </xf>
    <xf numFmtId="169" fontId="12" fillId="11" borderId="5" xfId="37" applyNumberFormat="1" applyFont="1" applyFill="1" applyBorder="1" applyAlignment="1" applyProtection="1">
      <alignment horizontal="center" vertical="center" wrapText="1"/>
      <protection/>
    </xf>
    <xf numFmtId="164" fontId="12" fillId="0" borderId="0" xfId="37" applyFont="1" applyFill="1" applyProtection="1">
      <alignment/>
      <protection/>
    </xf>
    <xf numFmtId="167" fontId="15" fillId="11" borderId="11" xfId="37" applyNumberFormat="1" applyFont="1" applyFill="1" applyBorder="1" applyAlignment="1" applyProtection="1">
      <alignment horizontal="center" vertical="center" wrapText="1"/>
      <protection/>
    </xf>
    <xf numFmtId="165" fontId="21" fillId="0" borderId="6" xfId="37" applyNumberFormat="1" applyFont="1" applyFill="1" applyBorder="1" applyAlignment="1" applyProtection="1">
      <alignment horizontal="center" vertical="center" wrapText="1"/>
      <protection/>
    </xf>
    <xf numFmtId="164" fontId="12" fillId="11" borderId="6" xfId="37" applyFont="1" applyFill="1" applyBorder="1" applyAlignment="1" applyProtection="1">
      <alignment horizontal="left" vertical="center" wrapText="1"/>
      <protection/>
    </xf>
    <xf numFmtId="168" fontId="20" fillId="10" borderId="5" xfId="37" applyNumberFormat="1" applyFont="1" applyFill="1" applyBorder="1" applyAlignment="1" applyProtection="1">
      <alignment horizontal="left" vertical="center"/>
      <protection/>
    </xf>
    <xf numFmtId="165" fontId="12" fillId="10" borderId="5" xfId="37" applyNumberFormat="1" applyFont="1" applyFill="1" applyBorder="1" applyAlignment="1" applyProtection="1">
      <alignment horizontal="center" vertical="center"/>
      <protection/>
    </xf>
    <xf numFmtId="164" fontId="12" fillId="10" borderId="5" xfId="37" applyFont="1" applyFill="1" applyBorder="1" applyAlignment="1" applyProtection="1">
      <alignment wrapText="1"/>
      <protection/>
    </xf>
    <xf numFmtId="164" fontId="12" fillId="11" borderId="0" xfId="37" applyFill="1" applyProtection="1">
      <alignment/>
      <protection/>
    </xf>
    <xf numFmtId="165" fontId="12" fillId="0" borderId="6" xfId="37" applyNumberFormat="1" applyFont="1" applyFill="1" applyBorder="1" applyAlignment="1" applyProtection="1">
      <alignment horizontal="center"/>
      <protection/>
    </xf>
    <xf numFmtId="165" fontId="12" fillId="0" borderId="5" xfId="37" applyNumberFormat="1" applyFont="1" applyFill="1" applyBorder="1" applyAlignment="1" applyProtection="1">
      <alignment horizontal="center"/>
      <protection/>
    </xf>
    <xf numFmtId="168" fontId="15" fillId="0" borderId="5" xfId="37" applyNumberFormat="1" applyFont="1" applyFill="1" applyBorder="1" applyAlignment="1" applyProtection="1">
      <alignment horizontal="center" vertical="center" wrapText="1"/>
      <protection/>
    </xf>
    <xf numFmtId="164" fontId="20" fillId="10" borderId="8" xfId="37" applyFont="1" applyFill="1" applyBorder="1" applyAlignment="1" applyProtection="1">
      <alignment vertical="center"/>
      <protection/>
    </xf>
    <xf numFmtId="164" fontId="12" fillId="11" borderId="3" xfId="37" applyFont="1" applyFill="1" applyBorder="1" applyAlignment="1" applyProtection="1">
      <alignment horizontal="left" vertical="center" wrapText="1"/>
      <protection/>
    </xf>
    <xf numFmtId="165" fontId="12" fillId="11" borderId="5" xfId="37" applyNumberFormat="1" applyFont="1" applyFill="1" applyBorder="1" applyAlignment="1" applyProtection="1">
      <alignment horizontal="center"/>
      <protection/>
    </xf>
    <xf numFmtId="164" fontId="12" fillId="11" borderId="5" xfId="37" applyFont="1" applyFill="1" applyBorder="1" applyAlignment="1" applyProtection="1">
      <alignment horizontal="left" vertical="center" wrapText="1"/>
      <protection/>
    </xf>
    <xf numFmtId="164" fontId="15" fillId="11" borderId="6" xfId="37" applyNumberFormat="1" applyFont="1" applyFill="1" applyBorder="1" applyAlignment="1" applyProtection="1">
      <alignment horizontal="center" vertical="center" wrapText="1"/>
      <protection/>
    </xf>
    <xf numFmtId="165" fontId="15" fillId="11" borderId="5" xfId="37" applyNumberFormat="1" applyFont="1" applyFill="1" applyBorder="1" applyAlignment="1" applyProtection="1">
      <alignment horizontal="center" vertical="center" wrapText="1"/>
      <protection/>
    </xf>
    <xf numFmtId="164" fontId="12" fillId="11" borderId="6" xfId="0" applyNumberFormat="1" applyFont="1" applyFill="1" applyBorder="1" applyAlignment="1" applyProtection="1">
      <alignment horizontal="left" vertical="center" wrapText="1"/>
      <protection/>
    </xf>
    <xf numFmtId="164" fontId="15" fillId="10" borderId="5" xfId="37" applyFont="1" applyFill="1" applyBorder="1" applyAlignment="1" applyProtection="1">
      <alignment horizontal="center" vertical="center"/>
      <protection/>
    </xf>
    <xf numFmtId="165" fontId="15" fillId="10" borderId="8" xfId="37" applyNumberFormat="1" applyFont="1" applyFill="1" applyBorder="1" applyAlignment="1" applyProtection="1">
      <alignment horizontal="center" vertical="center"/>
      <protection/>
    </xf>
    <xf numFmtId="164" fontId="23" fillId="10" borderId="5" xfId="37" applyFont="1" applyFill="1" applyBorder="1" applyProtection="1">
      <alignment/>
      <protection/>
    </xf>
    <xf numFmtId="164" fontId="12" fillId="11" borderId="0" xfId="37" applyFill="1" applyAlignment="1" applyProtection="1">
      <alignment horizontal="center"/>
      <protection/>
    </xf>
    <xf numFmtId="164" fontId="13" fillId="11" borderId="0" xfId="37" applyFont="1" applyFill="1" applyAlignment="1" applyProtection="1">
      <alignment horizontal="center"/>
      <protection/>
    </xf>
    <xf numFmtId="164" fontId="24" fillId="0" borderId="0" xfId="37" applyFont="1" applyFill="1" applyProtection="1">
      <alignment/>
      <protection/>
    </xf>
    <xf numFmtId="164" fontId="13" fillId="0" borderId="0" xfId="37" applyFont="1" applyFill="1" applyBorder="1" applyAlignment="1" applyProtection="1">
      <alignment horizontal="center" vertical="center"/>
      <protection/>
    </xf>
    <xf numFmtId="164" fontId="20" fillId="10" borderId="2" xfId="37" applyFont="1" applyFill="1" applyBorder="1" applyAlignment="1" applyProtection="1">
      <alignment horizontal="center" vertical="center"/>
      <protection/>
    </xf>
    <xf numFmtId="164" fontId="20" fillId="10" borderId="4" xfId="37" applyFont="1" applyFill="1" applyBorder="1" applyAlignment="1" applyProtection="1">
      <alignment horizontal="center" vertical="center"/>
      <protection/>
    </xf>
    <xf numFmtId="164" fontId="20" fillId="10" borderId="3" xfId="37" applyFont="1" applyFill="1" applyBorder="1" applyAlignment="1" applyProtection="1">
      <alignment horizontal="center" vertical="center"/>
      <protection/>
    </xf>
    <xf numFmtId="164" fontId="15" fillId="10" borderId="6" xfId="37" applyFont="1" applyFill="1" applyBorder="1" applyAlignment="1" applyProtection="1">
      <alignment horizontal="left"/>
      <protection/>
    </xf>
    <xf numFmtId="164" fontId="12" fillId="11" borderId="2" xfId="37" applyNumberFormat="1" applyFont="1" applyFill="1" applyBorder="1" applyAlignment="1" applyProtection="1">
      <alignment horizontal="left" vertical="center" wrapText="1"/>
      <protection/>
    </xf>
    <xf numFmtId="164" fontId="12" fillId="0" borderId="5" xfId="37" applyFont="1" applyFill="1" applyBorder="1" applyAlignment="1" applyProtection="1">
      <alignment horizontal="left" wrapText="1"/>
      <protection/>
    </xf>
    <xf numFmtId="164" fontId="25" fillId="0" borderId="0" xfId="0" applyFont="1" applyAlignment="1">
      <alignment/>
    </xf>
    <xf numFmtId="164" fontId="12" fillId="0" borderId="5" xfId="37" applyFont="1" applyFill="1" applyBorder="1" applyAlignment="1" applyProtection="1">
      <alignment horizontal="left"/>
      <protection/>
    </xf>
    <xf numFmtId="168" fontId="15" fillId="10" borderId="5" xfId="37" applyNumberFormat="1" applyFont="1" applyFill="1" applyBorder="1" applyAlignment="1" applyProtection="1">
      <alignment horizontal="left" vertical="center"/>
      <protection/>
    </xf>
    <xf numFmtId="168" fontId="12" fillId="0" borderId="5" xfId="37" applyNumberFormat="1" applyFill="1" applyBorder="1" applyAlignment="1" applyProtection="1">
      <alignment horizontal="center"/>
      <protection/>
    </xf>
    <xf numFmtId="164" fontId="15" fillId="10" borderId="5" xfId="37" applyFont="1" applyFill="1" applyBorder="1" applyAlignment="1" applyProtection="1">
      <alignment horizontal="left" vertical="center" wrapText="1"/>
      <protection/>
    </xf>
    <xf numFmtId="167" fontId="12" fillId="11" borderId="2" xfId="37" applyNumberFormat="1" applyFont="1" applyFill="1" applyBorder="1" applyAlignment="1" applyProtection="1">
      <alignment horizontal="center" vertical="center" wrapText="1"/>
      <protection/>
    </xf>
    <xf numFmtId="164" fontId="12" fillId="0" borderId="3" xfId="37" applyFont="1" applyFill="1" applyBorder="1" applyAlignment="1" applyProtection="1">
      <alignment horizontal="left" vertical="center" wrapText="1"/>
      <protection/>
    </xf>
    <xf numFmtId="164" fontId="15" fillId="10" borderId="11" xfId="37" applyFont="1" applyFill="1" applyBorder="1" applyAlignment="1" applyProtection="1">
      <alignment horizontal="left" vertical="center" wrapText="1"/>
      <protection/>
    </xf>
    <xf numFmtId="165" fontId="12" fillId="11" borderId="2" xfId="37" applyNumberFormat="1" applyFont="1" applyFill="1" applyBorder="1" applyAlignment="1" applyProtection="1">
      <alignment horizontal="center" vertical="center" wrapText="1"/>
      <protection/>
    </xf>
    <xf numFmtId="164" fontId="15" fillId="0" borderId="2" xfId="37" applyFont="1" applyFill="1" applyBorder="1" applyAlignment="1" applyProtection="1">
      <alignment horizontal="center" vertical="center"/>
      <protection/>
    </xf>
    <xf numFmtId="165" fontId="15" fillId="0" borderId="5" xfId="37" applyNumberFormat="1" applyFont="1" applyFill="1" applyBorder="1" applyAlignment="1" applyProtection="1">
      <alignment horizontal="center" vertical="center"/>
      <protection/>
    </xf>
    <xf numFmtId="165" fontId="15" fillId="10" borderId="5" xfId="37" applyNumberFormat="1" applyFont="1" applyFill="1" applyBorder="1" applyAlignment="1" applyProtection="1">
      <alignment horizontal="center" vertical="center"/>
      <protection/>
    </xf>
    <xf numFmtId="165" fontId="15" fillId="10" borderId="3" xfId="37" applyNumberFormat="1" applyFont="1" applyFill="1" applyBorder="1" applyAlignment="1" applyProtection="1">
      <alignment vertical="center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  <cellStyle name="Обычный 2" xfId="36"/>
    <cellStyle name="Excel Built-in Normal" xfId="37"/>
  </cellStyles>
  <dxfs count="2">
    <dxf>
      <font>
        <b val="0"/>
        <color rgb="FF9C6500"/>
      </font>
      <fill>
        <patternFill patternType="solid">
          <fgColor rgb="FFFDEADA"/>
          <bgColor rgb="FFFFEB9C"/>
        </patternFill>
      </fill>
      <border/>
    </dxf>
    <dxf>
      <font>
        <b val="0"/>
        <color rgb="FF9C0006"/>
      </font>
      <fill>
        <patternFill patternType="solid">
          <fgColor rgb="FFFFCCCC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9C0006"/>
      <rgbColor rgb="00006600"/>
      <rgbColor rgb="00000080"/>
      <rgbColor rgb="00996600"/>
      <rgbColor rgb="00800080"/>
      <rgbColor rgb="00008080"/>
      <rgbColor rgb="00FFC7CE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DEADA"/>
      <rgbColor rgb="00CCFFCC"/>
      <rgbColor rgb="00FFEB9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79646"/>
      <rgbColor rgb="00E46C0A"/>
      <rgbColor rgb="004F81BD"/>
      <rgbColor rgb="00969696"/>
      <rgbColor rgb="00003366"/>
      <rgbColor rgb="00339966"/>
      <rgbColor rgb="00003300"/>
      <rgbColor rgb="00333300"/>
      <rgbColor rgb="009C65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400050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7907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28575</xdr:rowOff>
    </xdr:from>
    <xdr:to>
      <xdr:col>1</xdr:col>
      <xdr:colOff>1123950</xdr:colOff>
      <xdr:row>6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485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</xdr:col>
      <xdr:colOff>676275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5049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25"/>
  <sheetViews>
    <sheetView showGridLines="0" tabSelected="1" workbookViewId="0" topLeftCell="A1">
      <selection activeCell="C24" sqref="C24"/>
    </sheetView>
  </sheetViews>
  <sheetFormatPr defaultColWidth="9.140625" defaultRowHeight="12.75"/>
  <cols>
    <col min="1" max="1" width="24.28125" style="1" customWidth="1"/>
    <col min="2" max="2" width="49.00390625" style="2" customWidth="1"/>
    <col min="3" max="3" width="19.57421875" style="3" customWidth="1"/>
    <col min="4" max="4" width="8.8515625" style="4" customWidth="1"/>
    <col min="5" max="5" width="16.7109375" style="4" customWidth="1"/>
    <col min="6" max="253" width="8.8515625" style="4" customWidth="1"/>
    <col min="254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6"/>
      <c r="C3" s="6"/>
    </row>
    <row r="4" spans="2:3" ht="12.75">
      <c r="B4" s="5" t="s">
        <v>2</v>
      </c>
      <c r="C4" s="5"/>
    </row>
    <row r="5" spans="2:3" ht="12.75">
      <c r="B5" s="5" t="s">
        <v>3</v>
      </c>
      <c r="C5" s="5"/>
    </row>
    <row r="6" spans="2:3" ht="12.75">
      <c r="B6" s="7" t="s">
        <v>4</v>
      </c>
      <c r="C6" s="7"/>
    </row>
    <row r="7" spans="2:3" ht="15" customHeight="1">
      <c r="B7" s="8"/>
      <c r="C7" s="8"/>
    </row>
    <row r="9" spans="1:5" ht="15" customHeight="1">
      <c r="A9" s="9" t="s">
        <v>5</v>
      </c>
      <c r="B9" s="9"/>
      <c r="C9" s="10">
        <v>0</v>
      </c>
      <c r="E9" s="11"/>
    </row>
    <row r="10" spans="3:5" ht="15" customHeight="1">
      <c r="C10" s="12"/>
      <c r="E10" s="11"/>
    </row>
    <row r="11" spans="1:3" ht="15" customHeight="1">
      <c r="A11" s="9" t="s">
        <v>6</v>
      </c>
      <c r="B11" s="9"/>
      <c r="C11" s="13">
        <f>SUM(C12:C12)</f>
        <v>136302.36</v>
      </c>
    </row>
    <row r="12" spans="1:3" ht="15" customHeight="1">
      <c r="A12" s="14" t="s">
        <v>7</v>
      </c>
      <c r="B12" s="14"/>
      <c r="C12" s="15">
        <v>136302.36</v>
      </c>
    </row>
    <row r="13" spans="1:3" ht="15" customHeight="1">
      <c r="A13" s="16"/>
      <c r="B13" s="16"/>
      <c r="C13" s="17"/>
    </row>
    <row r="14" spans="1:3" ht="15" customHeight="1">
      <c r="A14" s="9" t="s">
        <v>8</v>
      </c>
      <c r="B14" s="9"/>
      <c r="C14" s="10">
        <f>SUM(C15:C22)</f>
        <v>80770.67</v>
      </c>
    </row>
    <row r="15" spans="1:3" ht="15" customHeight="1">
      <c r="A15" s="18" t="s">
        <v>9</v>
      </c>
      <c r="B15" s="19"/>
      <c r="C15" s="20">
        <f>Расходы!B16</f>
        <v>0</v>
      </c>
    </row>
    <row r="16" spans="1:3" ht="15" customHeight="1">
      <c r="A16" s="21" t="s">
        <v>10</v>
      </c>
      <c r="B16" s="22"/>
      <c r="C16" s="23">
        <f>Расходы!B39</f>
        <v>57999.91</v>
      </c>
    </row>
    <row r="17" spans="1:3" ht="30" customHeight="1">
      <c r="A17" s="24" t="s">
        <v>11</v>
      </c>
      <c r="B17" s="24"/>
      <c r="C17" s="23">
        <f>Расходы!B48</f>
        <v>0</v>
      </c>
    </row>
    <row r="18" spans="1:3" ht="16.5" customHeight="1">
      <c r="A18" s="24" t="s">
        <v>12</v>
      </c>
      <c r="B18" s="24"/>
      <c r="C18" s="23">
        <v>0</v>
      </c>
    </row>
    <row r="19" spans="1:3" ht="15" customHeight="1">
      <c r="A19" s="24" t="s">
        <v>13</v>
      </c>
      <c r="B19" s="24"/>
      <c r="C19" s="23">
        <v>0</v>
      </c>
    </row>
    <row r="20" spans="1:4" ht="15" customHeight="1">
      <c r="A20" s="24" t="s">
        <v>14</v>
      </c>
      <c r="B20" s="24"/>
      <c r="C20" s="23">
        <v>22770.76</v>
      </c>
      <c r="D20" s="25"/>
    </row>
    <row r="21" spans="1:4" ht="15" customHeight="1">
      <c r="A21" s="14"/>
      <c r="B21" s="26"/>
      <c r="C21" s="23"/>
      <c r="D21" s="25"/>
    </row>
    <row r="22" spans="1:4" ht="15" customHeight="1">
      <c r="A22" s="21"/>
      <c r="B22" s="22"/>
      <c r="C22" s="23"/>
      <c r="D22" s="25"/>
    </row>
    <row r="23" spans="3:5" ht="15" customHeight="1">
      <c r="C23" s="12"/>
      <c r="D23" s="25"/>
      <c r="E23" s="25"/>
    </row>
    <row r="24" spans="1:5" ht="15" customHeight="1">
      <c r="A24" s="9" t="s">
        <v>15</v>
      </c>
      <c r="B24" s="9"/>
      <c r="C24" s="10">
        <f>C9+C11-C14</f>
        <v>55531.68999999999</v>
      </c>
      <c r="E24" s="11"/>
    </row>
    <row r="25" spans="1:5" ht="15" customHeight="1">
      <c r="A25" s="27"/>
      <c r="B25" s="28"/>
      <c r="C25" s="29">
        <v>0</v>
      </c>
      <c r="E25" s="11"/>
    </row>
  </sheetData>
  <sheetProtection selectLockedCells="1" selectUnlockedCells="1"/>
  <mergeCells count="14">
    <mergeCell ref="B1:C1"/>
    <mergeCell ref="B2:C2"/>
    <mergeCell ref="B4:C4"/>
    <mergeCell ref="B5:C5"/>
    <mergeCell ref="B6:C6"/>
    <mergeCell ref="A9:B9"/>
    <mergeCell ref="A11:B11"/>
    <mergeCell ref="A12:B12"/>
    <mergeCell ref="A14:B14"/>
    <mergeCell ref="A17:B17"/>
    <mergeCell ref="A18:B18"/>
    <mergeCell ref="A19:B19"/>
    <mergeCell ref="A20:B20"/>
    <mergeCell ref="A24:B2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76"/>
  <sheetViews>
    <sheetView showGridLines="0" workbookViewId="0" topLeftCell="A42">
      <selection activeCell="C73" sqref="C73"/>
    </sheetView>
  </sheetViews>
  <sheetFormatPr defaultColWidth="9.140625" defaultRowHeight="12.75"/>
  <cols>
    <col min="1" max="1" width="19.00390625" style="1" customWidth="1"/>
    <col min="2" max="2" width="21.57421875" style="2" customWidth="1"/>
    <col min="3" max="3" width="147.28125" style="4" customWidth="1"/>
    <col min="4" max="209" width="8.8515625" style="4" customWidth="1"/>
    <col min="210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5"/>
      <c r="C3" s="5"/>
    </row>
    <row r="4" spans="1:3" ht="12.75">
      <c r="A4" s="1" t="s">
        <v>16</v>
      </c>
      <c r="B4" s="5" t="s">
        <v>17</v>
      </c>
      <c r="C4" s="5"/>
    </row>
    <row r="5" spans="2:3" ht="12.75">
      <c r="B5" s="7" t="s">
        <v>4</v>
      </c>
      <c r="C5" s="7"/>
    </row>
    <row r="6" spans="2:3" ht="12.75">
      <c r="B6" s="30"/>
      <c r="C6" s="31"/>
    </row>
    <row r="8" spans="1:3" ht="15" customHeight="1">
      <c r="A8" s="32" t="s">
        <v>18</v>
      </c>
      <c r="B8" s="33" t="s">
        <v>19</v>
      </c>
      <c r="C8" s="34" t="s">
        <v>20</v>
      </c>
    </row>
    <row r="9" spans="1:3" ht="15" customHeight="1">
      <c r="A9" s="35" t="s">
        <v>21</v>
      </c>
      <c r="B9" s="36"/>
      <c r="C9" s="37"/>
    </row>
    <row r="10" spans="1:3" ht="15" customHeight="1">
      <c r="A10" s="38"/>
      <c r="B10" s="39"/>
      <c r="C10" s="40"/>
    </row>
    <row r="11" spans="1:3" ht="15" customHeight="1">
      <c r="A11" s="38"/>
      <c r="B11" s="39"/>
      <c r="C11" s="40"/>
    </row>
    <row r="12" spans="1:3" ht="15" customHeight="1">
      <c r="A12" s="38"/>
      <c r="B12" s="39"/>
      <c r="C12" s="40"/>
    </row>
    <row r="13" spans="1:3" ht="15" customHeight="1">
      <c r="A13" s="38"/>
      <c r="B13" s="39"/>
      <c r="C13" s="40"/>
    </row>
    <row r="14" spans="1:3" ht="15" customHeight="1">
      <c r="A14" s="38"/>
      <c r="B14" s="39"/>
      <c r="C14" s="40"/>
    </row>
    <row r="15" spans="1:3" ht="15" customHeight="1">
      <c r="A15" s="38"/>
      <c r="B15" s="39"/>
      <c r="C15" s="40"/>
    </row>
    <row r="16" spans="1:3" ht="15" customHeight="1">
      <c r="A16" s="41" t="s">
        <v>22</v>
      </c>
      <c r="B16" s="42">
        <f>SUM(B10:B15)</f>
        <v>0</v>
      </c>
      <c r="C16" s="43"/>
    </row>
    <row r="17" spans="1:3" ht="15" customHeight="1">
      <c r="A17" s="44" t="s">
        <v>10</v>
      </c>
      <c r="B17" s="45"/>
      <c r="C17" s="46"/>
    </row>
    <row r="18" spans="1:3" ht="15" customHeight="1">
      <c r="A18" s="38">
        <v>45307</v>
      </c>
      <c r="B18" s="47">
        <v>6100</v>
      </c>
      <c r="C18" s="40" t="s">
        <v>23</v>
      </c>
    </row>
    <row r="19" spans="1:3" ht="15" customHeight="1">
      <c r="A19" s="38">
        <v>45308</v>
      </c>
      <c r="B19" s="47">
        <v>500</v>
      </c>
      <c r="C19" s="40" t="s">
        <v>24</v>
      </c>
    </row>
    <row r="20" spans="1:3" ht="15" customHeight="1">
      <c r="A20" s="48">
        <v>45302</v>
      </c>
      <c r="B20" s="47">
        <v>3420</v>
      </c>
      <c r="C20" s="40" t="s">
        <v>25</v>
      </c>
    </row>
    <row r="21" spans="1:3" ht="15" customHeight="1">
      <c r="A21" s="38">
        <v>45310</v>
      </c>
      <c r="B21" s="47">
        <v>1568.5</v>
      </c>
      <c r="C21" s="40" t="s">
        <v>26</v>
      </c>
    </row>
    <row r="22" spans="1:3" ht="15" customHeight="1">
      <c r="A22" s="38">
        <v>45314</v>
      </c>
      <c r="B22" s="47">
        <v>19030</v>
      </c>
      <c r="C22" s="40" t="s">
        <v>27</v>
      </c>
    </row>
    <row r="23" spans="1:3" ht="15" customHeight="1">
      <c r="A23" s="38">
        <v>45315</v>
      </c>
      <c r="B23" s="47">
        <v>1060</v>
      </c>
      <c r="C23" s="40" t="s">
        <v>28</v>
      </c>
    </row>
    <row r="24" spans="1:3" ht="15" customHeight="1">
      <c r="A24" s="38">
        <v>45317</v>
      </c>
      <c r="B24" s="47">
        <v>150</v>
      </c>
      <c r="C24" s="40" t="s">
        <v>29</v>
      </c>
    </row>
    <row r="25" spans="1:3" ht="15" customHeight="1">
      <c r="A25" s="38">
        <v>45295</v>
      </c>
      <c r="B25" s="39">
        <v>298</v>
      </c>
      <c r="C25" s="40" t="s">
        <v>30</v>
      </c>
    </row>
    <row r="26" spans="1:3" ht="15" customHeight="1">
      <c r="A26" s="38">
        <v>45295</v>
      </c>
      <c r="B26" s="39">
        <v>676</v>
      </c>
      <c r="C26" s="40" t="s">
        <v>31</v>
      </c>
    </row>
    <row r="27" spans="1:3" ht="15" customHeight="1">
      <c r="A27" s="38">
        <v>45299</v>
      </c>
      <c r="B27" s="39">
        <v>7792.41</v>
      </c>
      <c r="C27" s="40" t="s">
        <v>32</v>
      </c>
    </row>
    <row r="28" spans="1:3" ht="15" customHeight="1">
      <c r="A28" s="38">
        <v>45317</v>
      </c>
      <c r="B28" s="39">
        <v>3438</v>
      </c>
      <c r="C28" s="40" t="s">
        <v>33</v>
      </c>
    </row>
    <row r="29" spans="1:3" ht="15" customHeight="1">
      <c r="A29" s="38">
        <v>45318</v>
      </c>
      <c r="B29" s="39">
        <v>1359</v>
      </c>
      <c r="C29" s="40" t="s">
        <v>34</v>
      </c>
    </row>
    <row r="30" spans="1:3" ht="15" customHeight="1">
      <c r="A30" s="38">
        <v>45318</v>
      </c>
      <c r="B30" s="39">
        <v>2841</v>
      </c>
      <c r="C30" s="40" t="s">
        <v>34</v>
      </c>
    </row>
    <row r="31" spans="1:3" ht="15" customHeight="1">
      <c r="A31" s="38">
        <v>45318</v>
      </c>
      <c r="B31" s="39">
        <v>2310</v>
      </c>
      <c r="C31" s="40" t="s">
        <v>35</v>
      </c>
    </row>
    <row r="32" spans="1:3" ht="15" customHeight="1">
      <c r="A32" s="38">
        <v>45318</v>
      </c>
      <c r="B32" s="39">
        <v>1575</v>
      </c>
      <c r="C32" s="40" t="s">
        <v>35</v>
      </c>
    </row>
    <row r="33" spans="1:3" ht="15" customHeight="1">
      <c r="A33" s="38">
        <v>45318</v>
      </c>
      <c r="B33" s="39">
        <v>1769</v>
      </c>
      <c r="C33" s="40" t="s">
        <v>34</v>
      </c>
    </row>
    <row r="34" spans="1:3" ht="15" customHeight="1">
      <c r="A34" s="38">
        <v>45320</v>
      </c>
      <c r="B34" s="39">
        <v>1520</v>
      </c>
      <c r="C34" s="40" t="s">
        <v>36</v>
      </c>
    </row>
    <row r="35" spans="1:3" ht="15" customHeight="1">
      <c r="A35" s="38">
        <v>45321</v>
      </c>
      <c r="B35" s="39">
        <v>585</v>
      </c>
      <c r="C35" s="40" t="s">
        <v>37</v>
      </c>
    </row>
    <row r="36" spans="1:3" ht="15" customHeight="1">
      <c r="A36" s="38">
        <v>45321</v>
      </c>
      <c r="B36" s="39">
        <v>2008</v>
      </c>
      <c r="C36" s="40" t="s">
        <v>38</v>
      </c>
    </row>
    <row r="37" spans="1:3" ht="15" customHeight="1">
      <c r="A37" s="38"/>
      <c r="B37" s="39"/>
      <c r="C37" s="40"/>
    </row>
    <row r="38" spans="1:3" ht="15" customHeight="1">
      <c r="A38" s="38"/>
      <c r="B38" s="39"/>
      <c r="C38" s="40"/>
    </row>
    <row r="39" spans="1:3" ht="15" customHeight="1">
      <c r="A39" s="49" t="s">
        <v>22</v>
      </c>
      <c r="B39" s="50">
        <f>SUM(B18:B38)</f>
        <v>57999.91</v>
      </c>
      <c r="C39" s="51"/>
    </row>
    <row r="40" spans="1:3" ht="15" customHeight="1">
      <c r="A40" s="52" t="s">
        <v>11</v>
      </c>
      <c r="B40" s="53"/>
      <c r="C40" s="54"/>
    </row>
    <row r="41" spans="1:3" ht="14.25" customHeight="1">
      <c r="A41" s="38"/>
      <c r="B41" s="39"/>
      <c r="C41" s="40"/>
    </row>
    <row r="42" spans="1:3" ht="14.25" customHeight="1">
      <c r="A42" s="38"/>
      <c r="B42" s="39"/>
      <c r="C42" s="40"/>
    </row>
    <row r="43" spans="1:3" ht="14.25" customHeight="1">
      <c r="A43" s="38"/>
      <c r="B43" s="39"/>
      <c r="C43" s="40"/>
    </row>
    <row r="44" spans="1:3" ht="14.25" customHeight="1">
      <c r="A44" s="38"/>
      <c r="B44" s="39"/>
      <c r="C44" s="40"/>
    </row>
    <row r="45" spans="1:3" ht="14.25" customHeight="1">
      <c r="A45" s="38"/>
      <c r="B45" s="39"/>
      <c r="C45" s="40"/>
    </row>
    <row r="46" spans="1:3" ht="14.25" customHeight="1">
      <c r="A46" s="38"/>
      <c r="B46" s="39"/>
      <c r="C46" s="40"/>
    </row>
    <row r="47" spans="1:3" ht="14.25" customHeight="1">
      <c r="A47" s="38"/>
      <c r="B47" s="39"/>
      <c r="C47" s="40"/>
    </row>
    <row r="48" spans="1:3" s="58" customFormat="1" ht="15" customHeight="1">
      <c r="A48" s="55" t="s">
        <v>22</v>
      </c>
      <c r="B48" s="56">
        <f>SUM(B41:B47)</f>
        <v>0</v>
      </c>
      <c r="C48" s="57"/>
    </row>
    <row r="49" spans="1:3" ht="15" customHeight="1">
      <c r="A49" s="59" t="s">
        <v>12</v>
      </c>
      <c r="B49" s="59"/>
      <c r="C49" s="59"/>
    </row>
    <row r="50" spans="1:3" ht="15" customHeight="1">
      <c r="A50" s="60"/>
      <c r="B50" s="39"/>
      <c r="C50" s="61"/>
    </row>
    <row r="51" spans="1:3" ht="15" customHeight="1">
      <c r="A51" s="60"/>
      <c r="B51" s="39"/>
      <c r="C51" s="40"/>
    </row>
    <row r="52" spans="1:3" ht="15" customHeight="1">
      <c r="A52" s="60"/>
      <c r="B52" s="39"/>
      <c r="C52" s="40"/>
    </row>
    <row r="53" spans="1:3" ht="15" customHeight="1">
      <c r="A53" s="60"/>
      <c r="B53" s="39"/>
      <c r="C53" s="40"/>
    </row>
    <row r="54" spans="1:3" ht="15" customHeight="1">
      <c r="A54" s="60"/>
      <c r="B54" s="39"/>
      <c r="C54" s="40"/>
    </row>
    <row r="55" spans="1:3" ht="15" customHeight="1">
      <c r="A55" s="62" t="s">
        <v>22</v>
      </c>
      <c r="B55" s="63">
        <f>SUM(B50:B54)</f>
        <v>0</v>
      </c>
      <c r="C55" s="64"/>
    </row>
    <row r="56" spans="1:3" s="68" customFormat="1" ht="15" customHeight="1">
      <c r="A56" s="65" t="s">
        <v>13</v>
      </c>
      <c r="B56" s="66"/>
      <c r="C56" s="67"/>
    </row>
    <row r="57" spans="1:3" s="68" customFormat="1" ht="15" customHeight="1">
      <c r="A57" s="60"/>
      <c r="B57" s="69"/>
      <c r="C57" s="40"/>
    </row>
    <row r="58" spans="1:3" s="68" customFormat="1" ht="15" customHeight="1">
      <c r="A58" s="60"/>
      <c r="B58" s="69"/>
      <c r="C58" s="40"/>
    </row>
    <row r="59" spans="1:3" s="68" customFormat="1" ht="15" customHeight="1">
      <c r="A59" s="60"/>
      <c r="B59" s="69"/>
      <c r="C59" s="40"/>
    </row>
    <row r="60" spans="1:3" s="68" customFormat="1" ht="15" customHeight="1">
      <c r="A60" s="60"/>
      <c r="B60" s="70"/>
      <c r="C60" s="40"/>
    </row>
    <row r="61" spans="1:3" ht="15" customHeight="1">
      <c r="A61" s="71" t="s">
        <v>22</v>
      </c>
      <c r="B61" s="56">
        <f>SUM(B57:B60)</f>
        <v>0</v>
      </c>
      <c r="C61" s="40"/>
    </row>
    <row r="62" spans="1:3" ht="15" customHeight="1">
      <c r="A62" s="44" t="s">
        <v>14</v>
      </c>
      <c r="B62" s="72"/>
      <c r="C62" s="46"/>
    </row>
    <row r="63" spans="1:3" ht="12.75">
      <c r="A63" s="60">
        <v>45299</v>
      </c>
      <c r="B63" s="39">
        <v>5259.39</v>
      </c>
      <c r="C63" s="73" t="s">
        <v>39</v>
      </c>
    </row>
    <row r="64" spans="1:3" ht="12.75">
      <c r="A64" s="60">
        <v>45292</v>
      </c>
      <c r="B64" s="74">
        <v>37.77</v>
      </c>
      <c r="C64" s="75" t="s">
        <v>40</v>
      </c>
    </row>
    <row r="65" spans="1:3" ht="12.75">
      <c r="A65" s="60">
        <v>45292</v>
      </c>
      <c r="B65" s="74">
        <v>150</v>
      </c>
      <c r="C65" s="75" t="s">
        <v>41</v>
      </c>
    </row>
    <row r="66" spans="1:3" ht="12.75">
      <c r="A66" s="60">
        <v>45292</v>
      </c>
      <c r="B66" s="74">
        <v>15000</v>
      </c>
      <c r="C66" s="75" t="s">
        <v>42</v>
      </c>
    </row>
    <row r="67" spans="1:3" ht="12.75">
      <c r="A67" s="60">
        <v>45292</v>
      </c>
      <c r="B67" s="74">
        <v>21</v>
      </c>
      <c r="C67" s="75" t="s">
        <v>40</v>
      </c>
    </row>
    <row r="68" spans="1:3" ht="12.75">
      <c r="A68" s="60">
        <v>45292</v>
      </c>
      <c r="B68" s="74">
        <v>2241</v>
      </c>
      <c r="C68" s="75" t="s">
        <v>43</v>
      </c>
    </row>
    <row r="69" spans="1:3" ht="12.75">
      <c r="A69" s="60">
        <v>45292</v>
      </c>
      <c r="B69" s="74">
        <v>61.6</v>
      </c>
      <c r="C69" s="75" t="s">
        <v>39</v>
      </c>
    </row>
    <row r="70" spans="1:3" ht="12.75">
      <c r="A70" s="60"/>
      <c r="B70" s="74"/>
      <c r="C70" s="75"/>
    </row>
    <row r="71" spans="1:3" ht="12.75">
      <c r="A71" s="60"/>
      <c r="B71" s="74"/>
      <c r="C71" s="75"/>
    </row>
    <row r="72" spans="1:3" ht="12.75">
      <c r="A72" s="60"/>
      <c r="B72" s="74"/>
      <c r="C72" s="75"/>
    </row>
    <row r="73" spans="1:3" ht="12.75">
      <c r="A73" s="60"/>
      <c r="B73" s="74"/>
      <c r="C73" s="75"/>
    </row>
    <row r="74" spans="1:3" ht="12.75">
      <c r="A74" s="60"/>
      <c r="B74" s="74"/>
      <c r="C74" s="75"/>
    </row>
    <row r="75" spans="1:3" ht="12.75">
      <c r="A75" s="76" t="s">
        <v>22</v>
      </c>
      <c r="B75" s="77">
        <f>SUM(B63:B74)</f>
        <v>22770.76</v>
      </c>
      <c r="C75" s="78"/>
    </row>
    <row r="76" spans="1:3" ht="12.75">
      <c r="A76" s="79" t="s">
        <v>44</v>
      </c>
      <c r="B76" s="80">
        <v>80770.67</v>
      </c>
      <c r="C76" s="81"/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conditionalFormatting sqref="C16 C75">
    <cfRule type="expression" priority="1" dxfId="0" stopIfTrue="1">
      <formula>NOT(ISERROR(SEARCH("стерилизация",C16)))</formula>
    </cfRule>
    <cfRule type="expression" priority="2" dxfId="1" stopIfTrue="1">
      <formula>NOT(ISERROR(SEARCH("стерилизация",C16)))</formula>
    </cfRule>
    <cfRule type="expression" priority="3" dxfId="1" stopIfTrue="1">
      <formula>NOT(ISERROR(SEARCH("лечение",C16)))</formula>
    </cfRule>
  </conditionalFormatting>
  <conditionalFormatting sqref="C74">
    <cfRule type="expression" priority="4" dxfId="0" stopIfTrue="1">
      <formula>NOT(ISERROR(SEARCH("стерилизация",C74)))</formula>
    </cfRule>
    <cfRule type="expression" priority="5" dxfId="1" stopIfTrue="1">
      <formula>NOT(ISERROR(SEARCH("стерилизация",C74)))</formula>
    </cfRule>
    <cfRule type="expression" priority="6" dxfId="1" stopIfTrue="1">
      <formula>NOT(ISERROR(SEARCH("лечение",C74)))</formula>
    </cfRule>
  </conditionalFormatting>
  <conditionalFormatting sqref="C63">
    <cfRule type="expression" priority="7" dxfId="0" stopIfTrue="1">
      <formula>NOT(ISERROR(SEARCH("стерилизация",C63)))</formula>
    </cfRule>
    <cfRule type="expression" priority="8" dxfId="1" stopIfTrue="1">
      <formula>NOT(ISERROR(SEARCH("стерилизация",C63)))</formula>
    </cfRule>
    <cfRule type="expression" priority="9" dxfId="1" stopIfTrue="1">
      <formula>NOT(ISERROR(SEARCH("лечение",C63)))</formula>
    </cfRule>
  </conditionalFormatting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64"/>
  <sheetViews>
    <sheetView showGridLines="0" workbookViewId="0" topLeftCell="A22">
      <selection activeCell="B52" sqref="B52"/>
    </sheetView>
  </sheetViews>
  <sheetFormatPr defaultColWidth="9.140625" defaultRowHeight="15" customHeight="1"/>
  <cols>
    <col min="1" max="1" width="20.8515625" style="3" customWidth="1"/>
    <col min="2" max="2" width="19.28125" style="3" customWidth="1"/>
    <col min="3" max="3" width="58.57421875" style="82" customWidth="1"/>
    <col min="4" max="4" width="99.28125" style="4" customWidth="1"/>
    <col min="5" max="253" width="8.8515625" style="4" customWidth="1"/>
    <col min="254" max="16384" width="11.421875" style="4" customWidth="1"/>
  </cols>
  <sheetData>
    <row r="1" spans="2:4" ht="18.75" customHeight="1">
      <c r="B1" s="5" t="s">
        <v>0</v>
      </c>
      <c r="C1" s="5"/>
      <c r="D1" s="5"/>
    </row>
    <row r="2" spans="2:4" ht="15" customHeight="1">
      <c r="B2" s="5" t="s">
        <v>1</v>
      </c>
      <c r="C2" s="5"/>
      <c r="D2" s="5"/>
    </row>
    <row r="3" spans="2:4" ht="15" customHeight="1">
      <c r="B3" s="6"/>
      <c r="C3" s="83"/>
      <c r="D3" s="84"/>
    </row>
    <row r="4" spans="2:4" ht="15" customHeight="1">
      <c r="B4" s="85" t="s">
        <v>45</v>
      </c>
      <c r="C4" s="85"/>
      <c r="D4" s="85"/>
    </row>
    <row r="5" spans="2:4" ht="15" customHeight="1">
      <c r="B5" s="85"/>
      <c r="C5" s="85"/>
      <c r="D5" s="85"/>
    </row>
    <row r="6" spans="2:4" ht="15" customHeight="1">
      <c r="B6" s="5" t="s">
        <v>4</v>
      </c>
      <c r="C6" s="5"/>
      <c r="D6" s="5"/>
    </row>
    <row r="9" spans="1:4" ht="15" customHeight="1">
      <c r="A9" s="86" t="s">
        <v>46</v>
      </c>
      <c r="B9" s="87" t="s">
        <v>19</v>
      </c>
      <c r="C9" s="87" t="s">
        <v>47</v>
      </c>
      <c r="D9" s="88" t="s">
        <v>48</v>
      </c>
    </row>
    <row r="10" spans="1:4" ht="15" customHeight="1">
      <c r="A10" s="89" t="s">
        <v>49</v>
      </c>
      <c r="B10" s="89"/>
      <c r="C10" s="89"/>
      <c r="D10" s="89"/>
    </row>
    <row r="11" spans="1:4" ht="15.75" customHeight="1">
      <c r="A11" s="38">
        <v>45294</v>
      </c>
      <c r="B11" s="39">
        <v>585</v>
      </c>
      <c r="C11" s="90" t="s">
        <v>50</v>
      </c>
      <c r="D11" s="91" t="s">
        <v>51</v>
      </c>
    </row>
    <row r="12" spans="1:4" ht="15.75" customHeight="1">
      <c r="A12" s="38">
        <v>45294</v>
      </c>
      <c r="B12" s="39">
        <v>500</v>
      </c>
      <c r="C12" s="92" t="s">
        <v>52</v>
      </c>
      <c r="D12" s="91" t="s">
        <v>51</v>
      </c>
    </row>
    <row r="13" spans="1:4" ht="15.75" customHeight="1">
      <c r="A13" s="38">
        <v>45295</v>
      </c>
      <c r="B13" s="39">
        <v>1000</v>
      </c>
      <c r="C13" s="90" t="s">
        <v>53</v>
      </c>
      <c r="D13" s="91" t="s">
        <v>51</v>
      </c>
    </row>
    <row r="14" spans="1:4" ht="15.75" customHeight="1">
      <c r="A14" s="38">
        <v>45295</v>
      </c>
      <c r="B14" s="39">
        <v>972</v>
      </c>
      <c r="C14" s="90" t="s">
        <v>54</v>
      </c>
      <c r="D14" s="91" t="s">
        <v>51</v>
      </c>
    </row>
    <row r="15" spans="1:4" ht="15.75" customHeight="1">
      <c r="A15" s="38">
        <v>45296</v>
      </c>
      <c r="B15" s="39">
        <v>33000</v>
      </c>
      <c r="C15" s="90" t="s">
        <v>55</v>
      </c>
      <c r="D15" s="91" t="s">
        <v>51</v>
      </c>
    </row>
    <row r="16" spans="1:4" ht="15.75" customHeight="1">
      <c r="A16" s="38">
        <v>45297</v>
      </c>
      <c r="B16" s="39">
        <v>583.2</v>
      </c>
      <c r="C16" s="90" t="s">
        <v>54</v>
      </c>
      <c r="D16" s="91" t="s">
        <v>51</v>
      </c>
    </row>
    <row r="17" spans="1:4" ht="15.75" customHeight="1">
      <c r="A17" s="38">
        <v>45297</v>
      </c>
      <c r="B17" s="39">
        <v>1072.5</v>
      </c>
      <c r="C17" s="90" t="s">
        <v>50</v>
      </c>
      <c r="D17" s="91" t="s">
        <v>51</v>
      </c>
    </row>
    <row r="18" spans="1:4" ht="15.75" customHeight="1">
      <c r="A18" s="38">
        <v>45299</v>
      </c>
      <c r="B18" s="39">
        <v>200</v>
      </c>
      <c r="C18" s="90" t="s">
        <v>56</v>
      </c>
      <c r="D18" s="91" t="s">
        <v>51</v>
      </c>
    </row>
    <row r="19" spans="1:4" ht="15.75" customHeight="1">
      <c r="A19" s="38">
        <v>45299</v>
      </c>
      <c r="B19" s="39">
        <v>390</v>
      </c>
      <c r="C19" s="90" t="s">
        <v>50</v>
      </c>
      <c r="D19" s="91" t="s">
        <v>51</v>
      </c>
    </row>
    <row r="20" spans="1:4" ht="15.75" customHeight="1">
      <c r="A20" s="38">
        <v>45300</v>
      </c>
      <c r="B20" s="39">
        <v>3207.6</v>
      </c>
      <c r="C20" s="90" t="s">
        <v>54</v>
      </c>
      <c r="D20" s="91" t="s">
        <v>51</v>
      </c>
    </row>
    <row r="21" spans="1:4" ht="15.75" customHeight="1">
      <c r="A21" s="38">
        <v>45300</v>
      </c>
      <c r="B21" s="39">
        <v>291.6</v>
      </c>
      <c r="C21" s="90" t="s">
        <v>54</v>
      </c>
      <c r="D21" s="91" t="s">
        <v>51</v>
      </c>
    </row>
    <row r="22" spans="1:4" ht="15.75" customHeight="1">
      <c r="A22" s="38">
        <v>45300</v>
      </c>
      <c r="B22" s="39">
        <v>975</v>
      </c>
      <c r="C22" s="90" t="s">
        <v>50</v>
      </c>
      <c r="D22" s="91" t="s">
        <v>51</v>
      </c>
    </row>
    <row r="23" spans="1:4" ht="15.75" customHeight="1">
      <c r="A23" s="38">
        <v>45302</v>
      </c>
      <c r="B23" s="39">
        <v>20000</v>
      </c>
      <c r="C23" s="90" t="s">
        <v>57</v>
      </c>
      <c r="D23" s="91" t="s">
        <v>51</v>
      </c>
    </row>
    <row r="24" spans="1:4" ht="15.75" customHeight="1">
      <c r="A24" s="38">
        <v>45302</v>
      </c>
      <c r="B24" s="39">
        <v>972</v>
      </c>
      <c r="C24" s="90" t="s">
        <v>54</v>
      </c>
      <c r="D24" s="91" t="s">
        <v>51</v>
      </c>
    </row>
    <row r="25" spans="1:4" ht="15.75" customHeight="1">
      <c r="A25" s="38">
        <v>45302</v>
      </c>
      <c r="B25" s="39">
        <v>341.25</v>
      </c>
      <c r="C25" s="90" t="s">
        <v>50</v>
      </c>
      <c r="D25" s="91" t="s">
        <v>51</v>
      </c>
    </row>
    <row r="26" spans="1:4" ht="15.75" customHeight="1">
      <c r="A26" s="38">
        <v>45303</v>
      </c>
      <c r="B26" s="39">
        <v>500</v>
      </c>
      <c r="C26" s="90" t="s">
        <v>58</v>
      </c>
      <c r="D26" s="91" t="s">
        <v>51</v>
      </c>
    </row>
    <row r="27" spans="1:4" ht="15.75" customHeight="1">
      <c r="A27" s="38">
        <v>45303</v>
      </c>
      <c r="B27" s="39">
        <v>3110.4</v>
      </c>
      <c r="C27" s="90" t="s">
        <v>54</v>
      </c>
      <c r="D27" s="91" t="s">
        <v>51</v>
      </c>
    </row>
    <row r="28" spans="1:4" ht="15.75" customHeight="1">
      <c r="A28" s="38">
        <v>45303</v>
      </c>
      <c r="B28" s="39">
        <v>32077.5</v>
      </c>
      <c r="C28" s="40" t="s">
        <v>50</v>
      </c>
      <c r="D28" s="91" t="s">
        <v>51</v>
      </c>
    </row>
    <row r="29" spans="1:4" ht="15.75" customHeight="1">
      <c r="A29" s="38">
        <v>45304</v>
      </c>
      <c r="B29" s="39">
        <v>292.5</v>
      </c>
      <c r="C29" s="90" t="s">
        <v>50</v>
      </c>
      <c r="D29" s="91" t="s">
        <v>51</v>
      </c>
    </row>
    <row r="30" spans="1:4" ht="15.75" customHeight="1">
      <c r="A30" s="38">
        <v>45307</v>
      </c>
      <c r="B30" s="39">
        <v>292.5</v>
      </c>
      <c r="C30" s="90" t="s">
        <v>50</v>
      </c>
      <c r="D30" s="91" t="s">
        <v>51</v>
      </c>
    </row>
    <row r="31" spans="1:4" ht="15.75" customHeight="1">
      <c r="A31" s="38">
        <v>45308</v>
      </c>
      <c r="B31" s="39">
        <v>1409.4</v>
      </c>
      <c r="C31" s="90" t="s">
        <v>54</v>
      </c>
      <c r="D31" s="91" t="s">
        <v>51</v>
      </c>
    </row>
    <row r="32" spans="1:4" ht="15.75" customHeight="1">
      <c r="A32" s="38">
        <v>45308</v>
      </c>
      <c r="B32" s="39">
        <v>1120.9</v>
      </c>
      <c r="C32" s="90" t="s">
        <v>50</v>
      </c>
      <c r="D32" s="91" t="s">
        <v>51</v>
      </c>
    </row>
    <row r="33" spans="1:4" ht="15.75" customHeight="1">
      <c r="A33" s="38">
        <v>45309</v>
      </c>
      <c r="B33" s="39">
        <v>777.6</v>
      </c>
      <c r="C33" s="90" t="s">
        <v>54</v>
      </c>
      <c r="D33" s="91" t="s">
        <v>51</v>
      </c>
    </row>
    <row r="34" spans="1:4" ht="15.75" customHeight="1">
      <c r="A34" s="38">
        <v>45309</v>
      </c>
      <c r="B34" s="39">
        <v>642.82</v>
      </c>
      <c r="C34" s="90" t="s">
        <v>50</v>
      </c>
      <c r="D34" s="91" t="s">
        <v>51</v>
      </c>
    </row>
    <row r="35" spans="1:4" ht="15.75" customHeight="1">
      <c r="A35" s="38">
        <v>45311</v>
      </c>
      <c r="B35" s="39">
        <v>200</v>
      </c>
      <c r="C35" s="90" t="s">
        <v>59</v>
      </c>
      <c r="D35" s="91" t="s">
        <v>51</v>
      </c>
    </row>
    <row r="36" spans="1:4" ht="15.75" customHeight="1">
      <c r="A36" s="38">
        <v>45313</v>
      </c>
      <c r="B36" s="39">
        <v>291.6</v>
      </c>
      <c r="C36" s="90" t="s">
        <v>54</v>
      </c>
      <c r="D36" s="91" t="s">
        <v>51</v>
      </c>
    </row>
    <row r="37" spans="1:4" ht="15.75" customHeight="1">
      <c r="A37" s="38">
        <v>45313</v>
      </c>
      <c r="B37" s="39">
        <v>291.6</v>
      </c>
      <c r="C37" s="90" t="s">
        <v>54</v>
      </c>
      <c r="D37" s="91" t="s">
        <v>51</v>
      </c>
    </row>
    <row r="38" spans="1:4" ht="15.75" customHeight="1">
      <c r="A38" s="38">
        <v>45313</v>
      </c>
      <c r="B38" s="39">
        <v>150</v>
      </c>
      <c r="C38" s="90" t="s">
        <v>60</v>
      </c>
      <c r="D38" s="91" t="s">
        <v>51</v>
      </c>
    </row>
    <row r="39" spans="1:4" ht="15.75" customHeight="1">
      <c r="A39" s="38">
        <v>45313</v>
      </c>
      <c r="B39" s="39">
        <v>292.5</v>
      </c>
      <c r="C39" s="90" t="s">
        <v>50</v>
      </c>
      <c r="D39" s="91" t="s">
        <v>51</v>
      </c>
    </row>
    <row r="40" spans="1:4" ht="15.75" customHeight="1">
      <c r="A40" s="38">
        <v>45314</v>
      </c>
      <c r="B40" s="39">
        <v>500</v>
      </c>
      <c r="C40" s="90" t="s">
        <v>61</v>
      </c>
      <c r="D40" s="91" t="s">
        <v>51</v>
      </c>
    </row>
    <row r="41" spans="1:4" ht="15.75" customHeight="1">
      <c r="A41" s="38">
        <v>45314</v>
      </c>
      <c r="B41" s="39">
        <v>291.6</v>
      </c>
      <c r="C41" s="90" t="s">
        <v>54</v>
      </c>
      <c r="D41" s="91" t="s">
        <v>51</v>
      </c>
    </row>
    <row r="42" spans="1:4" ht="15.75" customHeight="1">
      <c r="A42" s="38">
        <v>45314</v>
      </c>
      <c r="B42" s="39">
        <v>21876.15</v>
      </c>
      <c r="C42" s="90" t="s">
        <v>62</v>
      </c>
      <c r="D42" s="91" t="s">
        <v>51</v>
      </c>
    </row>
    <row r="43" spans="1:4" ht="15.75" customHeight="1">
      <c r="A43" s="38">
        <v>45314</v>
      </c>
      <c r="B43" s="39">
        <v>975</v>
      </c>
      <c r="C43" s="90" t="s">
        <v>50</v>
      </c>
      <c r="D43" s="91" t="s">
        <v>51</v>
      </c>
    </row>
    <row r="44" spans="1:4" ht="15.75" customHeight="1">
      <c r="A44" s="38">
        <v>45316</v>
      </c>
      <c r="B44" s="39">
        <v>1963.44</v>
      </c>
      <c r="C44" s="90" t="s">
        <v>54</v>
      </c>
      <c r="D44" s="91" t="s">
        <v>51</v>
      </c>
    </row>
    <row r="45" spans="1:4" ht="15.75" customHeight="1">
      <c r="A45" s="38">
        <v>45316</v>
      </c>
      <c r="B45" s="39">
        <v>682.5</v>
      </c>
      <c r="C45" s="90" t="s">
        <v>50</v>
      </c>
      <c r="D45" s="91" t="s">
        <v>51</v>
      </c>
    </row>
    <row r="46" spans="1:4" ht="15.75" customHeight="1">
      <c r="A46" s="38">
        <v>45317</v>
      </c>
      <c r="B46" s="39">
        <v>487.5</v>
      </c>
      <c r="C46" s="90" t="s">
        <v>50</v>
      </c>
      <c r="D46" s="91" t="s">
        <v>51</v>
      </c>
    </row>
    <row r="47" spans="1:4" ht="15.75" customHeight="1">
      <c r="A47" s="38">
        <v>45320</v>
      </c>
      <c r="B47" s="39">
        <v>1944</v>
      </c>
      <c r="C47" s="90" t="s">
        <v>54</v>
      </c>
      <c r="D47" s="91" t="s">
        <v>51</v>
      </c>
    </row>
    <row r="48" spans="1:4" ht="15.75" customHeight="1">
      <c r="A48" s="38">
        <v>45321</v>
      </c>
      <c r="B48" s="39">
        <v>97.2</v>
      </c>
      <c r="C48" s="90" t="s">
        <v>54</v>
      </c>
      <c r="D48" s="91" t="s">
        <v>51</v>
      </c>
    </row>
    <row r="49" spans="1:4" ht="15.75" customHeight="1">
      <c r="A49" s="38">
        <v>45322</v>
      </c>
      <c r="B49" s="39">
        <v>1458</v>
      </c>
      <c r="C49" s="90" t="s">
        <v>54</v>
      </c>
      <c r="D49" s="91" t="s">
        <v>51</v>
      </c>
    </row>
    <row r="50" spans="1:4" ht="15.75" customHeight="1">
      <c r="A50" s="38">
        <v>45322</v>
      </c>
      <c r="B50" s="39">
        <v>487.5</v>
      </c>
      <c r="C50" s="90" t="s">
        <v>50</v>
      </c>
      <c r="D50" s="91" t="s">
        <v>51</v>
      </c>
    </row>
    <row r="51" spans="1:4" ht="15.75" customHeight="1">
      <c r="A51" s="38"/>
      <c r="B51" s="39"/>
      <c r="C51" s="90"/>
      <c r="D51" s="91"/>
    </row>
    <row r="52" spans="1:4" ht="15" customHeight="1">
      <c r="A52" s="55" t="s">
        <v>22</v>
      </c>
      <c r="B52" s="56">
        <f>SUM(B11:B51)</f>
        <v>136302.36000000002</v>
      </c>
      <c r="C52" s="93"/>
      <c r="D52" s="93"/>
    </row>
    <row r="53" spans="1:4" ht="15" customHeight="1">
      <c r="A53" s="94" t="s">
        <v>63</v>
      </c>
      <c r="B53" s="94"/>
      <c r="C53" s="94"/>
      <c r="D53" s="94"/>
    </row>
    <row r="54" spans="1:4" ht="15" customHeight="1">
      <c r="A54" s="95"/>
      <c r="B54" s="56">
        <v>0</v>
      </c>
      <c r="C54" s="93"/>
      <c r="D54" s="93"/>
    </row>
    <row r="55" spans="1:4" ht="15" customHeight="1">
      <c r="A55" s="96" t="s">
        <v>64</v>
      </c>
      <c r="B55" s="96"/>
      <c r="C55" s="96"/>
      <c r="D55" s="96"/>
    </row>
    <row r="56" spans="1:4" ht="15" customHeight="1">
      <c r="A56" s="97"/>
      <c r="B56" s="39">
        <v>0</v>
      </c>
      <c r="C56" s="98"/>
      <c r="D56" s="98"/>
    </row>
    <row r="57" spans="1:4" ht="15" customHeight="1">
      <c r="A57" s="99" t="s">
        <v>65</v>
      </c>
      <c r="B57" s="99"/>
      <c r="C57" s="99"/>
      <c r="D57" s="99"/>
    </row>
    <row r="58" spans="1:4" ht="15" customHeight="1">
      <c r="A58" s="38"/>
      <c r="B58" s="100"/>
      <c r="C58" s="40"/>
      <c r="D58" s="40"/>
    </row>
    <row r="59" spans="1:4" ht="15" customHeight="1">
      <c r="A59" s="38"/>
      <c r="B59" s="100"/>
      <c r="C59" s="75"/>
      <c r="D59" s="75"/>
    </row>
    <row r="60" spans="1:4" ht="15" customHeight="1">
      <c r="A60" s="38"/>
      <c r="B60" s="100"/>
      <c r="C60" s="78"/>
      <c r="D60" s="78"/>
    </row>
    <row r="61" spans="1:4" ht="15" customHeight="1">
      <c r="A61" s="38"/>
      <c r="B61" s="100"/>
      <c r="C61" s="40"/>
      <c r="D61" s="40"/>
    </row>
    <row r="62" spans="1:4" ht="15" customHeight="1">
      <c r="A62" s="38"/>
      <c r="B62" s="100"/>
      <c r="C62" s="75"/>
      <c r="D62" s="75"/>
    </row>
    <row r="63" spans="1:4" ht="15" customHeight="1">
      <c r="A63" s="101" t="s">
        <v>22</v>
      </c>
      <c r="B63" s="102">
        <f>SUM(B58:B62)</f>
        <v>0</v>
      </c>
      <c r="C63" s="102"/>
      <c r="D63" s="102"/>
    </row>
    <row r="64" spans="1:4" ht="15" customHeight="1">
      <c r="A64" s="32" t="s">
        <v>44</v>
      </c>
      <c r="B64" s="103">
        <f>B52+B63+B54</f>
        <v>136302.36000000002</v>
      </c>
      <c r="C64" s="33"/>
      <c r="D64" s="104"/>
    </row>
  </sheetData>
  <sheetProtection selectLockedCells="1" selectUnlockedCells="1"/>
  <mergeCells count="18">
    <mergeCell ref="B1:D1"/>
    <mergeCell ref="B2:D2"/>
    <mergeCell ref="B4:D4"/>
    <mergeCell ref="B5:D5"/>
    <mergeCell ref="B6:D6"/>
    <mergeCell ref="A10:D10"/>
    <mergeCell ref="C52:D52"/>
    <mergeCell ref="A53:D53"/>
    <mergeCell ref="C54:D54"/>
    <mergeCell ref="A55:D55"/>
    <mergeCell ref="C56:D56"/>
    <mergeCell ref="A57:D57"/>
    <mergeCell ref="C58:D58"/>
    <mergeCell ref="C59:D59"/>
    <mergeCell ref="C60:D60"/>
    <mergeCell ref="C61:D61"/>
    <mergeCell ref="C62:D62"/>
    <mergeCell ref="C63:D63"/>
  </mergeCells>
  <conditionalFormatting sqref="C60:D60">
    <cfRule type="expression" priority="1" dxfId="0" stopIfTrue="1">
      <formula>NOT(ISERROR(SEARCH("стерилизация",C60)))</formula>
    </cfRule>
    <cfRule type="expression" priority="2" dxfId="1" stopIfTrue="1">
      <formula>NOT(ISERROR(SEARCH("стерилизация",C60)))</formula>
    </cfRule>
    <cfRule type="expression" priority="3" dxfId="1" stopIfTrue="1">
      <formula>NOT(ISERROR(SEARCH("лечение",C60)))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Буйная</cp:lastModifiedBy>
  <dcterms:modified xsi:type="dcterms:W3CDTF">2024-02-07T13:09:34Z</dcterms:modified>
  <cp:category/>
  <cp:version/>
  <cp:contentType/>
  <cp:contentStatus/>
  <cp:revision>507</cp:revision>
</cp:coreProperties>
</file>