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ЯД\YandexDisk\Оргмоменты\НКО\Отчеты\2021\"/>
    </mc:Choice>
  </mc:AlternateContent>
  <xr:revisionPtr revIDLastSave="0" documentId="13_ncr:1_{D9C41452-CF1C-4841-A59D-A59FDE16081B}" xr6:coauthVersionLast="47" xr6:coauthVersionMax="47" xr10:uidLastSave="{00000000-0000-0000-0000-000000000000}"/>
  <bookViews>
    <workbookView xWindow="-120" yWindow="-120" windowWidth="29040" windowHeight="15840" tabRatio="649" xr2:uid="{00000000-000D-0000-FFFF-FFFF00000000}"/>
  </bookViews>
  <sheets>
    <sheet name="Отчет" sheetId="1" r:id="rId1"/>
    <sheet name="Расходы" sheetId="4" r:id="rId2"/>
    <sheet name="Сбербанк" sheetId="5" r:id="rId3"/>
    <sheet name="Карта Сбер" sheetId="11" r:id="rId4"/>
    <sheet name="Тинькофф" sheetId="13" r:id="rId5"/>
    <sheet name="PayPal" sheetId="6" r:id="rId6"/>
    <sheet name="ЮMoney" sheetId="8" r:id="rId7"/>
    <sheet name="Qiwi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4" l="1"/>
  <c r="B62" i="4"/>
  <c r="B72" i="4"/>
  <c r="B17" i="4" l="1"/>
  <c r="B44" i="5" l="1"/>
  <c r="B40" i="4" l="1"/>
  <c r="B34" i="4" l="1"/>
  <c r="C14" i="1" l="1"/>
  <c r="B33" i="5" l="1"/>
  <c r="B45" i="5" s="1"/>
  <c r="C22" i="1" l="1"/>
  <c r="C20" i="1" l="1"/>
  <c r="C11" i="1" l="1"/>
  <c r="C21" i="1"/>
  <c r="C19" i="1" l="1"/>
  <c r="C29" i="1" s="1"/>
</calcChain>
</file>

<file path=xl/sharedStrings.xml><?xml version="1.0" encoding="utf-8"?>
<sst xmlns="http://schemas.openxmlformats.org/spreadsheetml/2006/main" count="246" uniqueCount="123">
  <si>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</si>
  <si>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</si>
  <si>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</si>
  <si>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Qiwi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</si>
  <si>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</si>
  <si>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</si>
  <si>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</si>
  <si>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</si>
  <si>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</si>
  <si>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</si>
  <si>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</si>
  <si>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</si>
  <si>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</si>
  <si>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</si>
  <si>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</si>
  <si>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</si>
  <si>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</si>
  <si>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</si>
  <si>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</si>
  <si>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</si>
  <si>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</si>
  <si>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</si>
  <si>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</si>
  <si>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</si>
  <si>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</si>
  <si>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</si>
  <si>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Ожидает зачисления на р/сч за вычетом комиссии оператора</t>
  </si>
  <si>
    <t>Поступления на расчетный счет Фонда</t>
  </si>
  <si>
    <t>Дата</t>
  </si>
  <si>
    <t>Прочие поступления и благотворительные пожертвования</t>
  </si>
  <si>
    <t>Всего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</si>
  <si>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</si>
  <si>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</si>
  <si>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</si>
  <si>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Сдача наличных в банк</t>
  </si>
  <si>
    <t>Благотворитель (номер заказа киви-кошелька)</t>
  </si>
  <si>
    <t>Благотворительные пожертвования через мобильный терминал</t>
  </si>
  <si>
    <t>Зачислено на р/сч за вычетом комиссии оператора 4%</t>
  </si>
  <si>
    <t>Ожидает зачисления на р/сч за вычетом комиссии оператора 4%</t>
  </si>
  <si>
    <t>Пожертвования через платёжную систему ЮMoney</t>
  </si>
  <si>
    <t>Через платежную систему ЮMoney</t>
  </si>
  <si>
    <t>Зачислено на р/сч за вычетом возвратов и комиссии оператора (2,9%)</t>
  </si>
  <si>
    <t>помощи брошенным животным "Дорога добра"</t>
  </si>
  <si>
    <t>Лечение брошенных животных</t>
  </si>
  <si>
    <t>Стерилизация и кастрация брошенных животных</t>
  </si>
  <si>
    <t>Пожертвования на карту Сбербанк директора Фонда</t>
  </si>
  <si>
    <t xml:space="preserve">Пожертвования на карту Тинькофф </t>
  </si>
  <si>
    <t>директора Фонда</t>
  </si>
  <si>
    <t>Через платежную систему Pay Pal</t>
  </si>
  <si>
    <t>На карту Сбербанк директора Фонда</t>
  </si>
  <si>
    <t>На карту Тинькофф директора Фонда</t>
  </si>
  <si>
    <t>Программа "Бесплатная стерилизация и кастрация в отдаленных населенных пунктах"</t>
  </si>
  <si>
    <t>Программа "Бесплатная стерилизация/кастрация в отдаленных пунктах"</t>
  </si>
  <si>
    <t xml:space="preserve">Платная домашняя передержка </t>
  </si>
  <si>
    <t>Платная домашняя передержка</t>
  </si>
  <si>
    <t>Питание бездомных животных</t>
  </si>
  <si>
    <t>Через банкомат</t>
  </si>
  <si>
    <t>Алиса Андреевна С.</t>
  </si>
  <si>
    <t xml:space="preserve">Евгения Г. </t>
  </si>
  <si>
    <t>Пожертвование по QR-коду</t>
  </si>
  <si>
    <t>Юлия Александровна М.</t>
  </si>
  <si>
    <t>Ирина Александровна П.</t>
  </si>
  <si>
    <t>Алиса Михайловна П.</t>
  </si>
  <si>
    <t>Елена Борисовна В.</t>
  </si>
  <si>
    <t>София Александровна С.</t>
  </si>
  <si>
    <t>Анна П.</t>
  </si>
  <si>
    <t>Остаток средств на 01.12.2021</t>
  </si>
  <si>
    <t>за декабрь 2021 года</t>
  </si>
  <si>
    <t>Общая сумма поступлений за декабрь 2021г.</t>
  </si>
  <si>
    <t>Произведенные расходы за декабрь 2021г.</t>
  </si>
  <si>
    <t>Остаток средств на 31.12.2021</t>
  </si>
  <si>
    <t>за декабрь  2021 года</t>
  </si>
  <si>
    <t xml:space="preserve">Лечение кота-мейнкуна в ветклинике "Симба". </t>
  </si>
  <si>
    <t xml:space="preserve">Покупка лекарств для лечения кота-мейнкуна в ветклинике "Симба". </t>
  </si>
  <si>
    <t>Анна Алексеевна Н.</t>
  </si>
  <si>
    <t>Александр Викторович М.</t>
  </si>
  <si>
    <t xml:space="preserve">Кристина Дмитриевна К. </t>
  </si>
  <si>
    <t>Анна Владимировна К.</t>
  </si>
  <si>
    <t>Александра С.</t>
  </si>
  <si>
    <t>Алена Д.</t>
  </si>
  <si>
    <t>Светлана П.</t>
  </si>
  <si>
    <t>Майя Владимировна Р.</t>
  </si>
  <si>
    <t>Наталия Рафаиловна В.</t>
  </si>
  <si>
    <t>Юлия Вячеславовна К.</t>
  </si>
  <si>
    <t>Юлия Андреевна С.</t>
  </si>
  <si>
    <t>Ольга Павловна М.</t>
  </si>
  <si>
    <t>Елизавета Юрьевна З.</t>
  </si>
  <si>
    <t>Олеся Владимировна Е.</t>
  </si>
  <si>
    <t>Анастасия Сергеевна З.</t>
  </si>
  <si>
    <t>Анна Алексанлровна Г.</t>
  </si>
  <si>
    <t>Андрей Викторович Б.</t>
  </si>
  <si>
    <t>Мария Юрьевна Г.</t>
  </si>
  <si>
    <t xml:space="preserve">Покупка сухого и влажных кормов для подопечных Марины с улицы Алябьева. </t>
  </si>
  <si>
    <t>Покупка мясных изделий для собак в приюте.</t>
  </si>
  <si>
    <t>Покупка клетки для котят из подвала на Авито.</t>
  </si>
  <si>
    <t>Покупка сухого корма для собак и кошек на Вайлбериз.</t>
  </si>
  <si>
    <t xml:space="preserve">Передержка веселого дедушки Джека. </t>
  </si>
  <si>
    <t>Покупка сухого корма для собак (4 мешка).</t>
  </si>
  <si>
    <t>Покупка куриных спинок для варки в приюте.</t>
  </si>
  <si>
    <t>Покупка круп для варки в приют.</t>
  </si>
  <si>
    <t xml:space="preserve">Лечение бездомной кошки в ветклинике "Пекора". </t>
  </si>
  <si>
    <t>декабрь</t>
  </si>
  <si>
    <t xml:space="preserve">Передержка Аси с аллергией. </t>
  </si>
  <si>
    <t xml:space="preserve">Передержка котят из подвала. </t>
  </si>
  <si>
    <t>Наталья Евгеньевна Г.</t>
  </si>
  <si>
    <t>Екатерина Александровна П.</t>
  </si>
  <si>
    <t>Елена Викторовна Б.</t>
  </si>
  <si>
    <t>Ирина Андреевна С.</t>
  </si>
  <si>
    <t>Наталья Константиновна С.</t>
  </si>
  <si>
    <t>Светлана Владимировна М.</t>
  </si>
  <si>
    <t>Марина Владимировна С.</t>
  </si>
  <si>
    <t>Татьяна Контантиновна Ж.</t>
  </si>
  <si>
    <t>Юлия Александровна К.</t>
  </si>
  <si>
    <t>Глеб Георгиевич Г.</t>
  </si>
  <si>
    <t>Любовь Ивановна С.</t>
  </si>
  <si>
    <t>Октябрина Сергеевна Д.</t>
  </si>
  <si>
    <t>Светлана Губанова</t>
  </si>
  <si>
    <t>Александр Мочалов</t>
  </si>
  <si>
    <t>Поченчук Галина</t>
  </si>
  <si>
    <t>ООО "Лунный лак".</t>
  </si>
  <si>
    <t>ООО "Глобал Нетворкс"</t>
  </si>
  <si>
    <t>ИП Волков Дмитрий Андреевич</t>
  </si>
  <si>
    <t>Покупка сухого корма (15 мешков) в ИП Ракитин.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</si>
</sst>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dd/mm/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</font>
    <font>
      <sz val="11"/>
      <color theme="9" tint="-0.249977111117893"/>
      <name val="Calibri"/>
      <family val="2"/>
      <charset val="204"/>
    </font>
    <font>
      <sz val="11"/>
      <color theme="9"/>
      <name val="Calibri"/>
      <family val="2"/>
      <charset val="204"/>
    </font>
    <font>
      <b/>
      <sz val="14"/>
      <color theme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20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4" fontId="14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17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6" fillId="0" borderId="14" xfId="0" applyNumberFormat="1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17" fillId="2" borderId="6" xfId="0" applyFont="1" applyFill="1" applyBorder="1" applyProtection="1"/>
    <xf numFmtId="0" fontId="4" fillId="2" borderId="2" xfId="0" applyFont="1" applyFill="1" applyBorder="1" applyProtection="1"/>
    <xf numFmtId="165" fontId="14" fillId="4" borderId="17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3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6" fillId="5" borderId="13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4" fillId="4" borderId="16" xfId="0" applyNumberFormat="1" applyFont="1" applyFill="1" applyBorder="1" applyAlignment="1" applyProtection="1">
      <alignment horizontal="center" vertical="center" wrapText="1"/>
    </xf>
    <xf numFmtId="4" fontId="19" fillId="5" borderId="16" xfId="0" applyNumberFormat="1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14" fontId="13" fillId="0" borderId="4" xfId="0" applyNumberFormat="1" applyFont="1" applyBorder="1" applyAlignment="1">
      <alignment horizontal="center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left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1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left" wrapText="1"/>
    </xf>
    <xf numFmtId="165" fontId="12" fillId="4" borderId="13" xfId="0" applyNumberFormat="1" applyFont="1" applyFill="1" applyBorder="1" applyAlignment="1" applyProtection="1">
      <alignment horizontal="center" vertical="center" wrapText="1"/>
    </xf>
    <xf numFmtId="4" fontId="12" fillId="4" borderId="13" xfId="0" applyNumberFormat="1" applyFont="1" applyFill="1" applyBorder="1" applyAlignment="1" applyProtection="1">
      <alignment horizontal="center" vertical="center" wrapText="1"/>
    </xf>
    <xf numFmtId="165" fontId="14" fillId="4" borderId="21" xfId="0" applyNumberFormat="1" applyFont="1" applyFill="1" applyBorder="1" applyAlignment="1" applyProtection="1">
      <alignment horizontal="center" vertical="center" wrapText="1"/>
    </xf>
    <xf numFmtId="4" fontId="14" fillId="5" borderId="21" xfId="0" applyNumberFormat="1" applyFont="1" applyFill="1" applyBorder="1" applyAlignment="1" applyProtection="1">
      <alignment horizontal="center" vertical="center" wrapText="1"/>
    </xf>
    <xf numFmtId="0" fontId="12" fillId="4" borderId="21" xfId="0" applyNumberFormat="1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13" fillId="4" borderId="19" xfId="0" applyNumberFormat="1" applyFont="1" applyFill="1" applyBorder="1" applyAlignment="1" applyProtection="1">
      <alignment horizontal="center" vertical="center" wrapText="1"/>
    </xf>
    <xf numFmtId="4" fontId="13" fillId="4" borderId="19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12" fillId="4" borderId="19" xfId="0" applyNumberFormat="1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</xf>
    <xf numFmtId="0" fontId="23" fillId="5" borderId="0" xfId="0" applyFont="1" applyFill="1" applyAlignment="1" applyProtection="1">
      <alignment horizontal="center"/>
    </xf>
    <xf numFmtId="0" fontId="24" fillId="0" borderId="0" xfId="0" applyFont="1" applyFill="1" applyProtection="1"/>
    <xf numFmtId="0" fontId="25" fillId="0" borderId="0" xfId="0" applyFont="1" applyFill="1" applyProtection="1"/>
    <xf numFmtId="4" fontId="26" fillId="0" borderId="0" xfId="0" applyNumberFormat="1" applyFont="1" applyFill="1" applyProtection="1"/>
    <xf numFmtId="0" fontId="26" fillId="0" borderId="0" xfId="0" applyFont="1" applyFill="1" applyProtection="1"/>
    <xf numFmtId="4" fontId="23" fillId="0" borderId="0" xfId="0" applyNumberFormat="1" applyFont="1" applyFill="1" applyProtection="1"/>
    <xf numFmtId="0" fontId="23" fillId="0" borderId="0" xfId="0" applyFont="1" applyFill="1" applyProtection="1"/>
    <xf numFmtId="0" fontId="23" fillId="5" borderId="0" xfId="0" applyFont="1" applyFill="1" applyAlignment="1" applyProtection="1">
      <alignment horizontal="center" vertical="center"/>
    </xf>
    <xf numFmtId="165" fontId="12" fillId="4" borderId="0" xfId="0" applyNumberFormat="1" applyFont="1" applyFill="1" applyBorder="1" applyAlignment="1" applyProtection="1">
      <alignment horizontal="center" vertical="center" wrapText="1"/>
    </xf>
    <xf numFmtId="4" fontId="12" fillId="4" borderId="0" xfId="0" applyNumberFormat="1" applyFont="1" applyFill="1" applyBorder="1" applyAlignment="1" applyProtection="1">
      <alignment horizontal="center" vertical="center" wrapText="1"/>
    </xf>
    <xf numFmtId="0" fontId="12" fillId="4" borderId="0" xfId="0" applyNumberFormat="1" applyFont="1" applyFill="1" applyBorder="1" applyAlignment="1" applyProtection="1">
      <alignment horizontal="left" vertical="center" wrapText="1"/>
    </xf>
    <xf numFmtId="0" fontId="3" fillId="0" borderId="4" xfId="0" applyFont="1" applyBorder="1"/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0" fontId="13" fillId="4" borderId="20" xfId="0" applyNumberFormat="1" applyFont="1" applyFill="1" applyBorder="1" applyAlignment="1" applyProtection="1">
      <alignment horizontal="left" vertical="center" wrapText="1"/>
    </xf>
    <xf numFmtId="0" fontId="13" fillId="4" borderId="8" xfId="0" applyNumberFormat="1" applyFont="1" applyFill="1" applyBorder="1" applyAlignment="1" applyProtection="1">
      <alignment horizontal="left" vertical="center" wrapText="1"/>
    </xf>
    <xf numFmtId="0" fontId="13" fillId="4" borderId="10" xfId="0" applyNumberFormat="1" applyFont="1" applyFill="1" applyBorder="1" applyAlignment="1" applyProtection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4" borderId="3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26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1</xdr:col>
      <xdr:colOff>41275</xdr:colOff>
      <xdr:row>6</xdr:row>
      <xdr:rowOff>88900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9550" y="76200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47625</xdr:rowOff>
    </xdr:from>
    <xdr:to>
      <xdr:col>1</xdr:col>
      <xdr:colOff>1108075</xdr:colOff>
      <xdr:row>6</xdr:row>
      <xdr:rowOff>98425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3925" y="47625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66675</xdr:rowOff>
    </xdr:from>
    <xdr:to>
      <xdr:col>1</xdr:col>
      <xdr:colOff>625475</xdr:colOff>
      <xdr:row>7</xdr:row>
      <xdr:rowOff>130175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1975" y="6667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38100</xdr:rowOff>
    </xdr:from>
    <xdr:to>
      <xdr:col>1</xdr:col>
      <xdr:colOff>800100</xdr:colOff>
      <xdr:row>6</xdr:row>
      <xdr:rowOff>63500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36600" y="38100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358775</xdr:colOff>
      <xdr:row>0</xdr:row>
      <xdr:rowOff>161925</xdr:rowOff>
    </xdr:from>
    <xdr:to>
      <xdr:col>2</xdr:col>
      <xdr:colOff>187325</xdr:colOff>
      <xdr:row>5</xdr:row>
      <xdr:rowOff>190500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39900" y="161925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85725</xdr:rowOff>
    </xdr:from>
    <xdr:to>
      <xdr:col>1</xdr:col>
      <xdr:colOff>844550</xdr:colOff>
      <xdr:row>6</xdr:row>
      <xdr:rowOff>111125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1050" y="857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873125</xdr:colOff>
      <xdr:row>0</xdr:row>
      <xdr:rowOff>161925</xdr:rowOff>
    </xdr:from>
    <xdr:to>
      <xdr:col>1</xdr:col>
      <xdr:colOff>663575</xdr:colOff>
      <xdr:row>5</xdr:row>
      <xdr:rowOff>152400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3125" y="1619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161926</xdr:rowOff>
    </xdr:from>
    <xdr:to>
      <xdr:col>1</xdr:col>
      <xdr:colOff>15875</xdr:colOff>
      <xdr:row>5</xdr:row>
      <xdr:rowOff>104776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050" y="161926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E35"/>
  <sheetViews>
    <sheetView showGridLines="0" tabSelected="1" topLeftCell="A5" zoomScaleNormal="100" workbookViewId="0">
      <selection activeCell="C29" sqref="C29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5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58" t="s">
        <v>0</v>
      </c>
      <c r="C1" s="158"/>
    </row>
    <row r="2" spans="1:5" ht="18.75" x14ac:dyDescent="0.3">
      <c r="B2" s="158" t="s">
        <v>42</v>
      </c>
      <c r="C2" s="158"/>
    </row>
    <row r="3" spans="1:5" ht="18.75" x14ac:dyDescent="0.3">
      <c r="B3" s="141"/>
      <c r="C3" s="141"/>
    </row>
    <row r="4" spans="1:5" ht="18.75" x14ac:dyDescent="0.3">
      <c r="B4" s="158" t="s">
        <v>1</v>
      </c>
      <c r="C4" s="158"/>
    </row>
    <row r="5" spans="1:5" ht="18.75" x14ac:dyDescent="0.3">
      <c r="B5" s="158" t="s">
        <v>2</v>
      </c>
      <c r="C5" s="158"/>
    </row>
    <row r="6" spans="1:5" ht="18.75" x14ac:dyDescent="0.25">
      <c r="B6" s="161" t="s">
        <v>67</v>
      </c>
      <c r="C6" s="161"/>
    </row>
    <row r="7" spans="1:5" ht="15" customHeight="1" x14ac:dyDescent="0.25">
      <c r="B7" s="45"/>
      <c r="C7" s="45"/>
    </row>
    <row r="9" spans="1:5" ht="15" customHeight="1" x14ac:dyDescent="0.25">
      <c r="A9" s="154" t="s">
        <v>66</v>
      </c>
      <c r="B9" s="155"/>
      <c r="C9" s="53">
        <v>31670.95</v>
      </c>
      <c r="E9" s="22"/>
    </row>
    <row r="10" spans="1:5" ht="15" customHeight="1" x14ac:dyDescent="0.25">
      <c r="C10" s="17"/>
      <c r="E10" s="22"/>
    </row>
    <row r="11" spans="1:5" ht="15" customHeight="1" x14ac:dyDescent="0.25">
      <c r="A11" s="154" t="s">
        <v>68</v>
      </c>
      <c r="B11" s="155"/>
      <c r="C11" s="54">
        <f>SUM(C12:C17)</f>
        <v>93127.41</v>
      </c>
    </row>
    <row r="12" spans="1:5" ht="15" customHeight="1" x14ac:dyDescent="0.25">
      <c r="A12" s="156" t="s">
        <v>4</v>
      </c>
      <c r="B12" s="157"/>
      <c r="C12" s="18">
        <v>52395.41</v>
      </c>
    </row>
    <row r="13" spans="1:5" ht="15" customHeight="1" x14ac:dyDescent="0.25">
      <c r="A13" s="156" t="s">
        <v>49</v>
      </c>
      <c r="B13" s="157"/>
      <c r="C13" s="18">
        <v>32583</v>
      </c>
    </row>
    <row r="14" spans="1:5" ht="15" customHeight="1" x14ac:dyDescent="0.25">
      <c r="A14" s="156" t="s">
        <v>40</v>
      </c>
      <c r="B14" s="157"/>
      <c r="C14" s="50">
        <f>ЮMoney!C16</f>
        <v>0</v>
      </c>
    </row>
    <row r="15" spans="1:5" ht="15" customHeight="1" x14ac:dyDescent="0.25">
      <c r="A15" s="156" t="s">
        <v>3</v>
      </c>
      <c r="B15" s="157"/>
      <c r="C15" s="18">
        <v>0</v>
      </c>
    </row>
    <row r="16" spans="1:5" x14ac:dyDescent="0.25">
      <c r="A16" s="42" t="s">
        <v>48</v>
      </c>
      <c r="B16" s="43"/>
      <c r="C16" s="18">
        <v>0</v>
      </c>
    </row>
    <row r="17" spans="1:5" ht="15" customHeight="1" x14ac:dyDescent="0.25">
      <c r="A17" s="8" t="s">
        <v>50</v>
      </c>
      <c r="B17" s="8"/>
      <c r="C17" s="18">
        <v>8149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54" t="s">
        <v>69</v>
      </c>
      <c r="B19" s="155"/>
      <c r="C19" s="53">
        <f>SUM(C20:C27)</f>
        <v>58257</v>
      </c>
    </row>
    <row r="20" spans="1:5" ht="15" customHeight="1" x14ac:dyDescent="0.25">
      <c r="A20" s="9" t="s">
        <v>52</v>
      </c>
      <c r="B20" s="10"/>
      <c r="C20" s="20">
        <f>Расходы!B17</f>
        <v>0</v>
      </c>
    </row>
    <row r="21" spans="1:5" ht="15" customHeight="1" x14ac:dyDescent="0.25">
      <c r="A21" s="8" t="s">
        <v>43</v>
      </c>
      <c r="B21" s="11"/>
      <c r="C21" s="21">
        <f>Расходы!B34</f>
        <v>5260</v>
      </c>
    </row>
    <row r="22" spans="1:5" ht="30" customHeight="1" x14ac:dyDescent="0.25">
      <c r="A22" s="159" t="s">
        <v>44</v>
      </c>
      <c r="B22" s="160"/>
      <c r="C22" s="21">
        <f>Расходы!B40</f>
        <v>0</v>
      </c>
    </row>
    <row r="23" spans="1:5" ht="16.5" customHeight="1" x14ac:dyDescent="0.25">
      <c r="A23" s="159" t="s">
        <v>55</v>
      </c>
      <c r="B23" s="160"/>
      <c r="C23" s="21">
        <v>42997</v>
      </c>
    </row>
    <row r="24" spans="1:5" ht="15" customHeight="1" x14ac:dyDescent="0.25">
      <c r="A24" s="159" t="s">
        <v>54</v>
      </c>
      <c r="B24" s="160"/>
      <c r="C24" s="21">
        <v>8000</v>
      </c>
    </row>
    <row r="25" spans="1:5" ht="15" customHeight="1" x14ac:dyDescent="0.25">
      <c r="A25" s="159" t="s">
        <v>5</v>
      </c>
      <c r="B25" s="160"/>
      <c r="C25" s="21">
        <v>2000</v>
      </c>
      <c r="D25" s="77"/>
    </row>
    <row r="26" spans="1:5" ht="15" customHeight="1" x14ac:dyDescent="0.25">
      <c r="A26" s="42"/>
      <c r="B26" s="44"/>
      <c r="C26" s="21"/>
      <c r="D26" s="77"/>
    </row>
    <row r="27" spans="1:5" ht="15" customHeight="1" x14ac:dyDescent="0.25">
      <c r="A27" s="8"/>
      <c r="B27" s="11"/>
      <c r="C27" s="21"/>
      <c r="D27" s="77"/>
    </row>
    <row r="28" spans="1:5" ht="15" customHeight="1" x14ac:dyDescent="0.25">
      <c r="C28" s="17"/>
      <c r="D28" s="77"/>
      <c r="E28" s="77"/>
    </row>
    <row r="29" spans="1:5" ht="15" customHeight="1" x14ac:dyDescent="0.25">
      <c r="A29" s="154" t="s">
        <v>70</v>
      </c>
      <c r="B29" s="155"/>
      <c r="C29" s="53">
        <f>C9+C11-C19</f>
        <v>66541.36</v>
      </c>
      <c r="E29" s="22"/>
    </row>
    <row r="30" spans="1:5" ht="15" customHeight="1" x14ac:dyDescent="0.25">
      <c r="A30" s="32"/>
      <c r="B30" s="33"/>
      <c r="C30" s="89">
        <v>0</v>
      </c>
      <c r="E30" s="22"/>
    </row>
    <row r="31" spans="1:5" x14ac:dyDescent="0.25">
      <c r="C31" s="31"/>
    </row>
    <row r="32" spans="1:5" x14ac:dyDescent="0.25">
      <c r="E32" s="22"/>
    </row>
    <row r="33" spans="3:5" x14ac:dyDescent="0.25">
      <c r="C33" s="31"/>
    </row>
    <row r="34" spans="3:5" x14ac:dyDescent="0.25">
      <c r="E34" s="22"/>
    </row>
    <row r="35" spans="3:5" x14ac:dyDescent="0.25">
      <c r="C35" s="34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73"/>
  <sheetViews>
    <sheetView showGridLines="0" topLeftCell="A26" zoomScaleNormal="100" workbookViewId="0">
      <selection activeCell="B51" sqref="B51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58" t="s">
        <v>0</v>
      </c>
      <c r="C1" s="158"/>
    </row>
    <row r="2" spans="1:3" ht="18.75" x14ac:dyDescent="0.3">
      <c r="B2" s="158" t="s">
        <v>42</v>
      </c>
      <c r="C2" s="158"/>
    </row>
    <row r="3" spans="1:3" ht="18.75" x14ac:dyDescent="0.3">
      <c r="B3" s="158"/>
      <c r="C3" s="158"/>
    </row>
    <row r="4" spans="1:3" ht="18.75" x14ac:dyDescent="0.3">
      <c r="A4" s="1" t="s">
        <v>6</v>
      </c>
      <c r="B4" s="158" t="s">
        <v>7</v>
      </c>
      <c r="C4" s="158"/>
    </row>
    <row r="5" spans="1:3" ht="18.75" x14ac:dyDescent="0.25">
      <c r="B5" s="161" t="s">
        <v>67</v>
      </c>
      <c r="C5" s="161"/>
    </row>
    <row r="6" spans="1:3" ht="15.75" x14ac:dyDescent="0.25">
      <c r="B6" s="3"/>
      <c r="C6" s="4"/>
    </row>
    <row r="8" spans="1:3" ht="15" customHeight="1" x14ac:dyDescent="0.25">
      <c r="A8" s="40" t="s">
        <v>8</v>
      </c>
      <c r="B8" s="7" t="s">
        <v>9</v>
      </c>
      <c r="C8" s="41" t="s">
        <v>10</v>
      </c>
    </row>
    <row r="9" spans="1:3" ht="15" customHeight="1" x14ac:dyDescent="0.25">
      <c r="A9" s="98" t="s">
        <v>51</v>
      </c>
      <c r="B9" s="99"/>
      <c r="C9" s="100"/>
    </row>
    <row r="10" spans="1:3" s="96" customFormat="1" ht="15" customHeight="1" x14ac:dyDescent="0.25">
      <c r="A10" s="126">
        <v>44474</v>
      </c>
      <c r="B10" s="127"/>
      <c r="C10" s="104"/>
    </row>
    <row r="11" spans="1:3" s="96" customFormat="1" ht="15" customHeight="1" x14ac:dyDescent="0.25">
      <c r="A11" s="126"/>
      <c r="B11" s="127"/>
      <c r="C11" s="104"/>
    </row>
    <row r="12" spans="1:3" s="96" customFormat="1" ht="15" customHeight="1" x14ac:dyDescent="0.25">
      <c r="A12" s="126"/>
      <c r="B12" s="127"/>
      <c r="C12" s="104"/>
    </row>
    <row r="13" spans="1:3" s="96" customFormat="1" ht="15" customHeight="1" x14ac:dyDescent="0.25">
      <c r="A13" s="126"/>
      <c r="B13" s="127"/>
      <c r="C13" s="104"/>
    </row>
    <row r="14" spans="1:3" s="96" customFormat="1" ht="15" customHeight="1" x14ac:dyDescent="0.25">
      <c r="A14" s="126"/>
      <c r="B14" s="127"/>
      <c r="C14" s="104"/>
    </row>
    <row r="15" spans="1:3" s="96" customFormat="1" ht="15" customHeight="1" x14ac:dyDescent="0.25">
      <c r="A15" s="126"/>
      <c r="B15" s="127"/>
      <c r="C15" s="104"/>
    </row>
    <row r="16" spans="1:3" s="96" customFormat="1" ht="15" customHeight="1" x14ac:dyDescent="0.25">
      <c r="A16" s="126"/>
      <c r="B16" s="127"/>
      <c r="C16" s="104"/>
    </row>
    <row r="17" spans="1:3" ht="15" customHeight="1" x14ac:dyDescent="0.25">
      <c r="A17" s="128" t="s">
        <v>11</v>
      </c>
      <c r="B17" s="129">
        <f>SUM(B10:B16)</f>
        <v>0</v>
      </c>
      <c r="C17" s="130"/>
    </row>
    <row r="18" spans="1:3" ht="15" customHeight="1" x14ac:dyDescent="0.25">
      <c r="A18" s="106" t="s">
        <v>43</v>
      </c>
      <c r="B18" s="107"/>
      <c r="C18" s="108"/>
    </row>
    <row r="19" spans="1:3" ht="15" customHeight="1" x14ac:dyDescent="0.25">
      <c r="A19" s="126">
        <v>44543</v>
      </c>
      <c r="B19" s="127">
        <v>3400</v>
      </c>
      <c r="C19" s="104" t="s">
        <v>72</v>
      </c>
    </row>
    <row r="20" spans="1:3" s="96" customFormat="1" ht="15" customHeight="1" x14ac:dyDescent="0.25">
      <c r="A20" s="126">
        <v>44543</v>
      </c>
      <c r="B20" s="127">
        <v>860</v>
      </c>
      <c r="C20" s="104" t="s">
        <v>73</v>
      </c>
    </row>
    <row r="21" spans="1:3" ht="15" customHeight="1" x14ac:dyDescent="0.25">
      <c r="A21" s="126">
        <v>44554</v>
      </c>
      <c r="B21" s="127">
        <v>1000</v>
      </c>
      <c r="C21" s="104" t="s">
        <v>100</v>
      </c>
    </row>
    <row r="22" spans="1:3" s="96" customFormat="1" ht="15" customHeight="1" x14ac:dyDescent="0.25">
      <c r="A22" s="126"/>
      <c r="B22" s="127"/>
      <c r="C22" s="104"/>
    </row>
    <row r="23" spans="1:3" s="96" customFormat="1" ht="15" customHeight="1" x14ac:dyDescent="0.25">
      <c r="A23" s="126"/>
      <c r="B23" s="127"/>
      <c r="C23" s="104"/>
    </row>
    <row r="24" spans="1:3" s="96" customFormat="1" ht="15" customHeight="1" x14ac:dyDescent="0.25">
      <c r="A24" s="126"/>
      <c r="B24" s="127"/>
      <c r="C24" s="104"/>
    </row>
    <row r="25" spans="1:3" s="96" customFormat="1" ht="15" customHeight="1" x14ac:dyDescent="0.25">
      <c r="A25" s="126"/>
      <c r="B25" s="127"/>
      <c r="C25" s="104"/>
    </row>
    <row r="26" spans="1:3" s="96" customFormat="1" ht="15" customHeight="1" x14ac:dyDescent="0.25">
      <c r="A26" s="126"/>
      <c r="B26" s="127"/>
      <c r="C26" s="104"/>
    </row>
    <row r="27" spans="1:3" s="96" customFormat="1" ht="15" customHeight="1" x14ac:dyDescent="0.25">
      <c r="A27" s="126"/>
      <c r="B27" s="127"/>
      <c r="C27" s="104"/>
    </row>
    <row r="28" spans="1:3" s="96" customFormat="1" ht="15" customHeight="1" x14ac:dyDescent="0.25">
      <c r="A28" s="126"/>
      <c r="B28" s="127"/>
      <c r="C28" s="104"/>
    </row>
    <row r="29" spans="1:3" s="96" customFormat="1" ht="15" customHeight="1" x14ac:dyDescent="0.25">
      <c r="A29" s="126"/>
      <c r="B29" s="127"/>
      <c r="C29" s="104"/>
    </row>
    <row r="30" spans="1:3" s="96" customFormat="1" ht="15" customHeight="1" x14ac:dyDescent="0.25">
      <c r="A30" s="126"/>
      <c r="B30" s="127"/>
      <c r="C30" s="104"/>
    </row>
    <row r="31" spans="1:3" s="96" customFormat="1" ht="15" customHeight="1" x14ac:dyDescent="0.25">
      <c r="A31" s="126"/>
      <c r="B31" s="127"/>
      <c r="C31" s="104"/>
    </row>
    <row r="32" spans="1:3" s="96" customFormat="1" ht="15" customHeight="1" x14ac:dyDescent="0.25">
      <c r="A32" s="126"/>
      <c r="B32" s="127"/>
      <c r="C32" s="104"/>
    </row>
    <row r="33" spans="1:3" ht="15" customHeight="1" x14ac:dyDescent="0.25">
      <c r="A33" s="126"/>
      <c r="B33" s="127"/>
      <c r="C33" s="104"/>
    </row>
    <row r="34" spans="1:3" ht="15" customHeight="1" x14ac:dyDescent="0.25">
      <c r="A34" s="114" t="s">
        <v>11</v>
      </c>
      <c r="B34" s="115">
        <f>SUM(B19:B33)</f>
        <v>5260</v>
      </c>
      <c r="C34" s="116"/>
    </row>
    <row r="35" spans="1:3" ht="15" customHeight="1" x14ac:dyDescent="0.25">
      <c r="A35" s="101" t="s">
        <v>44</v>
      </c>
      <c r="B35" s="102"/>
      <c r="C35" s="117"/>
    </row>
    <row r="36" spans="1:3" s="96" customFormat="1" ht="14.25" customHeight="1" x14ac:dyDescent="0.25">
      <c r="A36" s="126">
        <v>44497</v>
      </c>
      <c r="B36" s="127"/>
      <c r="C36" s="104"/>
    </row>
    <row r="37" spans="1:3" s="96" customFormat="1" ht="14.25" customHeight="1" x14ac:dyDescent="0.25">
      <c r="A37" s="126"/>
      <c r="B37" s="127"/>
      <c r="C37" s="104"/>
    </row>
    <row r="38" spans="1:3" s="96" customFormat="1" ht="14.25" customHeight="1" x14ac:dyDescent="0.25">
      <c r="A38" s="126"/>
      <c r="B38" s="127"/>
      <c r="C38" s="104"/>
    </row>
    <row r="39" spans="1:3" s="96" customFormat="1" ht="14.25" customHeight="1" x14ac:dyDescent="0.25">
      <c r="A39" s="126"/>
      <c r="B39" s="127"/>
      <c r="C39" s="104"/>
    </row>
    <row r="40" spans="1:3" s="29" customFormat="1" ht="15" customHeight="1" x14ac:dyDescent="0.25">
      <c r="A40" s="110" t="s">
        <v>11</v>
      </c>
      <c r="B40" s="109">
        <f>SUM(B36:B39)</f>
        <v>0</v>
      </c>
      <c r="C40" s="111"/>
    </row>
    <row r="41" spans="1:3" ht="15" customHeight="1" x14ac:dyDescent="0.25">
      <c r="A41" s="105" t="s">
        <v>55</v>
      </c>
      <c r="B41" s="105"/>
      <c r="C41" s="105"/>
    </row>
    <row r="42" spans="1:3" s="96" customFormat="1" ht="15" customHeight="1" x14ac:dyDescent="0.25">
      <c r="A42" s="126">
        <v>44547</v>
      </c>
      <c r="B42" s="127">
        <v>1163</v>
      </c>
      <c r="C42" s="104" t="s">
        <v>92</v>
      </c>
    </row>
    <row r="43" spans="1:3" s="96" customFormat="1" ht="15" customHeight="1" x14ac:dyDescent="0.25">
      <c r="A43" s="150">
        <v>44547</v>
      </c>
      <c r="B43" s="151">
        <v>572</v>
      </c>
      <c r="C43" s="152" t="s">
        <v>93</v>
      </c>
    </row>
    <row r="44" spans="1:3" s="96" customFormat="1" ht="15" customHeight="1" x14ac:dyDescent="0.25">
      <c r="A44" s="92">
        <v>44547</v>
      </c>
      <c r="B44" s="121">
        <v>13174</v>
      </c>
      <c r="C44" s="123" t="s">
        <v>95</v>
      </c>
    </row>
    <row r="45" spans="1:3" s="96" customFormat="1" ht="15" customHeight="1" x14ac:dyDescent="0.25">
      <c r="A45" s="92">
        <v>44531</v>
      </c>
      <c r="B45" s="121">
        <v>6200</v>
      </c>
      <c r="C45" s="123" t="s">
        <v>97</v>
      </c>
    </row>
    <row r="46" spans="1:3" s="96" customFormat="1" ht="15" customHeight="1" x14ac:dyDescent="0.25">
      <c r="A46" s="92">
        <v>44531</v>
      </c>
      <c r="B46" s="121">
        <v>488</v>
      </c>
      <c r="C46" s="123" t="s">
        <v>98</v>
      </c>
    </row>
    <row r="47" spans="1:3" s="96" customFormat="1" ht="15" customHeight="1" x14ac:dyDescent="0.25">
      <c r="A47" s="92">
        <v>44531</v>
      </c>
      <c r="B47" s="121">
        <v>1301</v>
      </c>
      <c r="C47" s="123" t="s">
        <v>99</v>
      </c>
    </row>
    <row r="48" spans="1:3" s="96" customFormat="1" ht="15" customHeight="1" x14ac:dyDescent="0.25">
      <c r="A48" s="92">
        <v>44531</v>
      </c>
      <c r="B48" s="121">
        <v>887</v>
      </c>
      <c r="C48" s="123" t="s">
        <v>98</v>
      </c>
    </row>
    <row r="49" spans="1:3" s="96" customFormat="1" ht="15" customHeight="1" x14ac:dyDescent="0.25">
      <c r="A49" s="92" t="s">
        <v>101</v>
      </c>
      <c r="B49" s="121">
        <v>562</v>
      </c>
      <c r="C49" s="123" t="s">
        <v>99</v>
      </c>
    </row>
    <row r="50" spans="1:3" s="96" customFormat="1" ht="15" customHeight="1" x14ac:dyDescent="0.25">
      <c r="A50" s="92" t="s">
        <v>101</v>
      </c>
      <c r="B50" s="121">
        <v>18650</v>
      </c>
      <c r="C50" s="123" t="s">
        <v>122</v>
      </c>
    </row>
    <row r="51" spans="1:3" s="96" customFormat="1" ht="15" customHeight="1" x14ac:dyDescent="0.25">
      <c r="A51" s="92"/>
      <c r="B51" s="121"/>
      <c r="C51" s="123"/>
    </row>
    <row r="52" spans="1:3" s="96" customFormat="1" ht="15" customHeight="1" x14ac:dyDescent="0.25">
      <c r="A52" s="92"/>
      <c r="B52" s="121"/>
      <c r="C52" s="123"/>
    </row>
    <row r="53" spans="1:3" s="96" customFormat="1" ht="15" customHeight="1" x14ac:dyDescent="0.25">
      <c r="A53" s="92"/>
      <c r="B53" s="121"/>
      <c r="C53" s="123"/>
    </row>
    <row r="54" spans="1:3" s="96" customFormat="1" ht="15" customHeight="1" x14ac:dyDescent="0.25">
      <c r="A54" s="92"/>
      <c r="B54" s="121"/>
      <c r="C54" s="123"/>
    </row>
    <row r="55" spans="1:3" s="96" customFormat="1" ht="15" customHeight="1" x14ac:dyDescent="0.25">
      <c r="A55" s="92"/>
      <c r="B55" s="121"/>
      <c r="C55" s="123"/>
    </row>
    <row r="56" spans="1:3" ht="15" customHeight="1" x14ac:dyDescent="0.25">
      <c r="A56" s="81" t="s">
        <v>11</v>
      </c>
      <c r="B56" s="62">
        <f>SUM(B42:B55)</f>
        <v>42997</v>
      </c>
      <c r="C56" s="63"/>
    </row>
    <row r="57" spans="1:3" s="90" customFormat="1" ht="15" customHeight="1" x14ac:dyDescent="0.25">
      <c r="A57" s="57" t="s">
        <v>53</v>
      </c>
      <c r="B57" s="58"/>
      <c r="C57" s="59"/>
    </row>
    <row r="58" spans="1:3" s="95" customFormat="1" ht="15" customHeight="1" x14ac:dyDescent="0.25">
      <c r="A58" s="92">
        <v>44547</v>
      </c>
      <c r="B58" s="97">
        <v>3000</v>
      </c>
      <c r="C58" s="123" t="s">
        <v>96</v>
      </c>
    </row>
    <row r="59" spans="1:3" s="95" customFormat="1" ht="15" customHeight="1" x14ac:dyDescent="0.25">
      <c r="A59" s="92">
        <v>44531</v>
      </c>
      <c r="B59" s="97">
        <v>3000</v>
      </c>
      <c r="C59" s="123" t="s">
        <v>102</v>
      </c>
    </row>
    <row r="60" spans="1:3" s="95" customFormat="1" ht="15" customHeight="1" x14ac:dyDescent="0.25">
      <c r="A60" s="92">
        <v>44531</v>
      </c>
      <c r="B60" s="97">
        <v>2000</v>
      </c>
      <c r="C60" s="123" t="s">
        <v>103</v>
      </c>
    </row>
    <row r="61" spans="1:3" s="90" customFormat="1" ht="15" customHeight="1" x14ac:dyDescent="0.25">
      <c r="A61" s="92"/>
      <c r="B61" s="94"/>
      <c r="C61" s="123"/>
    </row>
    <row r="62" spans="1:3" ht="15" customHeight="1" x14ac:dyDescent="0.25">
      <c r="A62" s="52" t="s">
        <v>11</v>
      </c>
      <c r="B62" s="109">
        <f>SUM(B58:B61)</f>
        <v>8000</v>
      </c>
      <c r="C62" s="104"/>
    </row>
    <row r="63" spans="1:3" ht="15" customHeight="1" x14ac:dyDescent="0.25">
      <c r="A63" s="106" t="s">
        <v>5</v>
      </c>
      <c r="B63" s="47"/>
      <c r="C63" s="108"/>
    </row>
    <row r="64" spans="1:3" s="96" customFormat="1" x14ac:dyDescent="0.25">
      <c r="A64" s="92">
        <v>44547</v>
      </c>
      <c r="B64" s="113">
        <v>2000</v>
      </c>
      <c r="C64" s="120" t="s">
        <v>94</v>
      </c>
    </row>
    <row r="65" spans="1:3" x14ac:dyDescent="0.25">
      <c r="A65" s="92"/>
      <c r="B65" s="113"/>
      <c r="C65" s="120"/>
    </row>
    <row r="66" spans="1:3" s="96" customFormat="1" x14ac:dyDescent="0.25">
      <c r="A66" s="92"/>
      <c r="B66" s="113"/>
      <c r="C66" s="120"/>
    </row>
    <row r="67" spans="1:3" s="96" customFormat="1" x14ac:dyDescent="0.25">
      <c r="A67" s="92"/>
      <c r="B67" s="113"/>
      <c r="C67" s="120"/>
    </row>
    <row r="68" spans="1:3" s="96" customFormat="1" x14ac:dyDescent="0.25">
      <c r="A68" s="92"/>
      <c r="B68" s="113"/>
      <c r="C68" s="120"/>
    </row>
    <row r="69" spans="1:3" s="96" customFormat="1" x14ac:dyDescent="0.25">
      <c r="A69" s="92"/>
      <c r="B69" s="113"/>
      <c r="C69" s="120"/>
    </row>
    <row r="70" spans="1:3" s="96" customFormat="1" x14ac:dyDescent="0.25">
      <c r="A70" s="92"/>
      <c r="B70" s="122"/>
      <c r="C70" s="131"/>
    </row>
    <row r="71" spans="1:3" x14ac:dyDescent="0.25">
      <c r="A71" s="92"/>
      <c r="B71" s="122"/>
      <c r="C71" s="119"/>
    </row>
    <row r="72" spans="1:3" x14ac:dyDescent="0.25">
      <c r="A72" s="66" t="s">
        <v>11</v>
      </c>
      <c r="B72" s="76">
        <f>SUM(B64:B71)</f>
        <v>2000</v>
      </c>
      <c r="C72" s="67"/>
    </row>
    <row r="73" spans="1:3" x14ac:dyDescent="0.25">
      <c r="A73" s="82" t="s">
        <v>30</v>
      </c>
      <c r="B73" s="46">
        <v>60916</v>
      </c>
      <c r="C73" s="56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4:C75">
    <sortCondition ref="A73"/>
  </sortState>
  <mergeCells count="5">
    <mergeCell ref="B1:C1"/>
    <mergeCell ref="B2:C2"/>
    <mergeCell ref="B3:C3"/>
    <mergeCell ref="B4:C4"/>
    <mergeCell ref="B5:C5"/>
  </mergeCells>
  <conditionalFormatting sqref="C17 C64">
    <cfRule type="containsText" dxfId="8" priority="292" operator="containsText" text="стерилизация">
      <formula>NOT(ISERROR(SEARCH("стерилизация",C17)))</formula>
    </cfRule>
    <cfRule type="containsText" dxfId="7" priority="293" operator="containsText" text="стерилизация">
      <formula>NOT(ISERROR(SEARCH("стерилизация",C17)))</formula>
    </cfRule>
    <cfRule type="containsText" dxfId="6" priority="294" operator="containsText" text="лечение">
      <formula>NOT(ISERROR(SEARCH("лечение",C17)))</formula>
    </cfRule>
  </conditionalFormatting>
  <conditionalFormatting sqref="C71">
    <cfRule type="containsText" dxfId="5" priority="55" operator="containsText" text="стерилизация">
      <formula>NOT(ISERROR(SEARCH("стерилизация",C71)))</formula>
    </cfRule>
    <cfRule type="containsText" dxfId="4" priority="56" operator="containsText" text="стерилизация">
      <formula>NOT(ISERROR(SEARCH("стерилизация",C71)))</formula>
    </cfRule>
    <cfRule type="containsText" dxfId="3" priority="57" operator="containsText" text="лечение">
      <formula>NOT(ISERROR(SEARCH("лечение",C71)))</formula>
    </cfRule>
  </conditionalFormatting>
  <conditionalFormatting sqref="C65:C69">
    <cfRule type="containsText" dxfId="2" priority="16" operator="containsText" text="стерилизация">
      <formula>NOT(ISERROR(SEARCH("стерилизация",C65)))</formula>
    </cfRule>
    <cfRule type="containsText" dxfId="1" priority="17" operator="containsText" text="стерилизация">
      <formula>NOT(ISERROR(SEARCH("стерилизация",C65)))</formula>
    </cfRule>
    <cfRule type="containsText" dxfId="0" priority="18" operator="containsText" text="лечение">
      <formula>NOT(ISERROR(SEARCH("лечение",C65)))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48"/>
  <sheetViews>
    <sheetView showGridLines="0" workbookViewId="0">
      <selection activeCell="B20" sqref="B20"/>
    </sheetView>
  </sheetViews>
  <sheetFormatPr defaultColWidth="11.42578125" defaultRowHeight="15" customHeight="1" x14ac:dyDescent="0.25"/>
  <cols>
    <col min="1" max="1" width="20.7109375" style="5" customWidth="1"/>
    <col min="2" max="2" width="19.140625" style="5" customWidth="1"/>
    <col min="3" max="3" width="45.85546875" style="73" customWidth="1"/>
    <col min="4" max="4" width="98.7109375" customWidth="1"/>
    <col min="5" max="253" width="8.85546875" customWidth="1"/>
  </cols>
  <sheetData>
    <row r="1" spans="1:4" ht="18.75" x14ac:dyDescent="0.3">
      <c r="B1" s="158" t="s">
        <v>0</v>
      </c>
      <c r="C1" s="158"/>
      <c r="D1" s="158"/>
    </row>
    <row r="2" spans="1:4" ht="15" customHeight="1" x14ac:dyDescent="0.3">
      <c r="B2" s="158" t="s">
        <v>42</v>
      </c>
      <c r="C2" s="158"/>
      <c r="D2" s="158"/>
    </row>
    <row r="3" spans="1:4" ht="15" customHeight="1" x14ac:dyDescent="0.3">
      <c r="B3" s="141"/>
      <c r="C3" s="142"/>
      <c r="D3" s="143"/>
    </row>
    <row r="4" spans="1:4" ht="15" customHeight="1" x14ac:dyDescent="0.25">
      <c r="B4" s="189" t="s">
        <v>27</v>
      </c>
      <c r="C4" s="189"/>
      <c r="D4" s="189"/>
    </row>
    <row r="5" spans="1:4" ht="15" customHeight="1" x14ac:dyDescent="0.25">
      <c r="B5" s="189"/>
      <c r="C5" s="189"/>
      <c r="D5" s="189"/>
    </row>
    <row r="6" spans="1:4" ht="15" customHeight="1" x14ac:dyDescent="0.3">
      <c r="B6" s="158" t="s">
        <v>67</v>
      </c>
      <c r="C6" s="158"/>
      <c r="D6" s="158"/>
    </row>
    <row r="9" spans="1:4" ht="15" customHeight="1" x14ac:dyDescent="0.25">
      <c r="A9" s="6" t="s">
        <v>28</v>
      </c>
      <c r="B9" s="28" t="s">
        <v>9</v>
      </c>
      <c r="C9" s="28" t="s">
        <v>14</v>
      </c>
      <c r="D9" s="14" t="s">
        <v>19</v>
      </c>
    </row>
    <row r="10" spans="1:4" ht="15" customHeight="1" x14ac:dyDescent="0.25">
      <c r="A10" s="185" t="s">
        <v>33</v>
      </c>
      <c r="B10" s="186"/>
      <c r="C10" s="187"/>
      <c r="D10" s="188"/>
    </row>
    <row r="11" spans="1:4" ht="15.75" customHeight="1" x14ac:dyDescent="0.25">
      <c r="A11" s="126">
        <v>44531</v>
      </c>
      <c r="B11" s="127">
        <v>994</v>
      </c>
      <c r="C11" s="138" t="s">
        <v>59</v>
      </c>
      <c r="D11" s="125" t="s">
        <v>15</v>
      </c>
    </row>
    <row r="12" spans="1:4" s="96" customFormat="1" ht="15.75" customHeight="1" x14ac:dyDescent="0.25">
      <c r="A12" s="126">
        <v>44535</v>
      </c>
      <c r="B12" s="127">
        <v>497</v>
      </c>
      <c r="C12" s="138" t="s">
        <v>59</v>
      </c>
      <c r="D12" s="125" t="s">
        <v>15</v>
      </c>
    </row>
    <row r="13" spans="1:4" s="96" customFormat="1" ht="15.75" customHeight="1" x14ac:dyDescent="0.25">
      <c r="A13" s="126">
        <v>44539</v>
      </c>
      <c r="B13" s="127">
        <v>576.52</v>
      </c>
      <c r="C13" s="138" t="s">
        <v>59</v>
      </c>
      <c r="D13" s="125" t="s">
        <v>15</v>
      </c>
    </row>
    <row r="14" spans="1:4" s="96" customFormat="1" ht="15.75" customHeight="1" x14ac:dyDescent="0.25">
      <c r="A14" s="126">
        <v>44540</v>
      </c>
      <c r="B14" s="127">
        <v>198.8</v>
      </c>
      <c r="C14" s="138" t="s">
        <v>59</v>
      </c>
      <c r="D14" s="125" t="s">
        <v>15</v>
      </c>
    </row>
    <row r="15" spans="1:4" s="96" customFormat="1" ht="15.75" customHeight="1" x14ac:dyDescent="0.25">
      <c r="A15" s="126">
        <v>44546</v>
      </c>
      <c r="B15" s="127">
        <v>497</v>
      </c>
      <c r="C15" s="138" t="s">
        <v>59</v>
      </c>
      <c r="D15" s="125" t="s">
        <v>15</v>
      </c>
    </row>
    <row r="16" spans="1:4" s="96" customFormat="1" ht="15.75" customHeight="1" x14ac:dyDescent="0.25">
      <c r="A16" s="126">
        <v>44547</v>
      </c>
      <c r="B16" s="127">
        <v>497</v>
      </c>
      <c r="C16" s="138" t="s">
        <v>59</v>
      </c>
      <c r="D16" s="125" t="s">
        <v>15</v>
      </c>
    </row>
    <row r="17" spans="1:4" s="96" customFormat="1" ht="15.75" customHeight="1" x14ac:dyDescent="0.25">
      <c r="A17" s="126">
        <v>44551</v>
      </c>
      <c r="B17" s="127">
        <v>500</v>
      </c>
      <c r="C17" s="138" t="s">
        <v>118</v>
      </c>
      <c r="D17" s="125" t="s">
        <v>15</v>
      </c>
    </row>
    <row r="18" spans="1:4" s="96" customFormat="1" ht="15.75" customHeight="1" x14ac:dyDescent="0.25">
      <c r="A18" s="126">
        <v>44552</v>
      </c>
      <c r="B18" s="127">
        <v>10000</v>
      </c>
      <c r="C18" s="138" t="s">
        <v>119</v>
      </c>
      <c r="D18" s="125" t="s">
        <v>15</v>
      </c>
    </row>
    <row r="19" spans="1:4" s="96" customFormat="1" ht="15.75" customHeight="1" x14ac:dyDescent="0.25">
      <c r="A19" s="126">
        <v>44553</v>
      </c>
      <c r="B19" s="127">
        <v>13635.09</v>
      </c>
      <c r="C19" s="138" t="s">
        <v>120</v>
      </c>
      <c r="D19" s="125" t="s">
        <v>15</v>
      </c>
    </row>
    <row r="20" spans="1:4" s="96" customFormat="1" ht="15.75" customHeight="1" x14ac:dyDescent="0.25">
      <c r="A20" s="126">
        <v>44558</v>
      </c>
      <c r="B20" s="127">
        <v>25000</v>
      </c>
      <c r="C20" s="138" t="s">
        <v>121</v>
      </c>
      <c r="D20" s="125" t="s">
        <v>15</v>
      </c>
    </row>
    <row r="21" spans="1:4" s="96" customFormat="1" ht="15.75" customHeight="1" x14ac:dyDescent="0.25">
      <c r="A21" s="126"/>
      <c r="B21" s="127"/>
      <c r="C21" s="138"/>
      <c r="D21" s="125"/>
    </row>
    <row r="22" spans="1:4" s="96" customFormat="1" ht="15.75" customHeight="1" x14ac:dyDescent="0.25">
      <c r="A22" s="126"/>
      <c r="B22" s="127"/>
      <c r="C22" s="138"/>
      <c r="D22" s="125"/>
    </row>
    <row r="23" spans="1:4" s="96" customFormat="1" ht="15.75" customHeight="1" x14ac:dyDescent="0.25">
      <c r="A23" s="126"/>
      <c r="B23" s="127"/>
      <c r="C23" s="138"/>
      <c r="D23" s="125"/>
    </row>
    <row r="24" spans="1:4" ht="15.75" customHeight="1" x14ac:dyDescent="0.25">
      <c r="A24" s="126"/>
      <c r="B24" s="127"/>
      <c r="C24" s="138"/>
      <c r="D24" s="125"/>
    </row>
    <row r="25" spans="1:4" ht="15.75" customHeight="1" x14ac:dyDescent="0.25">
      <c r="A25" s="126"/>
      <c r="B25" s="127"/>
      <c r="C25" s="138"/>
      <c r="D25" s="125"/>
    </row>
    <row r="26" spans="1:4" s="96" customFormat="1" ht="15.75" customHeight="1" x14ac:dyDescent="0.25">
      <c r="A26" s="126"/>
      <c r="B26" s="127"/>
      <c r="C26" s="138"/>
      <c r="D26" s="125"/>
    </row>
    <row r="27" spans="1:4" s="96" customFormat="1" ht="15.75" customHeight="1" x14ac:dyDescent="0.25">
      <c r="A27" s="126"/>
      <c r="B27" s="127"/>
      <c r="C27" s="104"/>
      <c r="D27" s="125"/>
    </row>
    <row r="28" spans="1:4" s="96" customFormat="1" ht="15.75" customHeight="1" x14ac:dyDescent="0.25">
      <c r="A28" s="126"/>
      <c r="B28" s="127"/>
      <c r="C28" s="138"/>
      <c r="D28" s="125"/>
    </row>
    <row r="29" spans="1:4" s="96" customFormat="1" ht="15.75" customHeight="1" x14ac:dyDescent="0.25">
      <c r="A29" s="126"/>
      <c r="B29" s="127"/>
      <c r="C29" s="138"/>
      <c r="D29" s="125"/>
    </row>
    <row r="30" spans="1:4" s="96" customFormat="1" ht="15.75" customHeight="1" x14ac:dyDescent="0.25">
      <c r="A30" s="126"/>
      <c r="B30" s="127"/>
      <c r="C30" s="138"/>
      <c r="D30" s="125"/>
    </row>
    <row r="31" spans="1:4" s="96" customFormat="1" ht="15.75" customHeight="1" x14ac:dyDescent="0.25">
      <c r="A31" s="126"/>
      <c r="B31" s="127"/>
      <c r="C31" s="138"/>
      <c r="D31" s="125"/>
    </row>
    <row r="32" spans="1:4" s="96" customFormat="1" ht="15.75" customHeight="1" x14ac:dyDescent="0.25">
      <c r="A32" s="126"/>
      <c r="B32" s="127"/>
      <c r="C32" s="138"/>
      <c r="D32" s="125"/>
    </row>
    <row r="33" spans="1:4" ht="15" customHeight="1" x14ac:dyDescent="0.25">
      <c r="A33" s="51" t="s">
        <v>11</v>
      </c>
      <c r="B33" s="69">
        <f>SUM(B11:B32)</f>
        <v>52395.41</v>
      </c>
      <c r="C33" s="164"/>
      <c r="D33" s="165"/>
    </row>
    <row r="34" spans="1:4" ht="15" customHeight="1" x14ac:dyDescent="0.25">
      <c r="A34" s="170" t="s">
        <v>34</v>
      </c>
      <c r="B34" s="171"/>
      <c r="C34" s="171"/>
      <c r="D34" s="172"/>
    </row>
    <row r="35" spans="1:4" ht="15" customHeight="1" x14ac:dyDescent="0.25">
      <c r="A35" s="38"/>
      <c r="B35" s="69">
        <v>0</v>
      </c>
      <c r="C35" s="164"/>
      <c r="D35" s="169"/>
    </row>
    <row r="36" spans="1:4" s="96" customFormat="1" ht="15" customHeight="1" x14ac:dyDescent="0.25">
      <c r="A36" s="174" t="s">
        <v>36</v>
      </c>
      <c r="B36" s="175"/>
      <c r="C36" s="175"/>
      <c r="D36" s="176"/>
    </row>
    <row r="37" spans="1:4" s="96" customFormat="1" ht="15" customHeight="1" x14ac:dyDescent="0.25">
      <c r="A37" s="135"/>
      <c r="B37" s="36">
        <v>0</v>
      </c>
      <c r="C37" s="177"/>
      <c r="D37" s="178"/>
    </row>
    <row r="38" spans="1:4" ht="15" customHeight="1" x14ac:dyDescent="0.25">
      <c r="A38" s="166" t="s">
        <v>29</v>
      </c>
      <c r="B38" s="167"/>
      <c r="C38" s="167"/>
      <c r="D38" s="168"/>
    </row>
    <row r="39" spans="1:4" s="96" customFormat="1" ht="15" customHeight="1" x14ac:dyDescent="0.25">
      <c r="A39" s="70"/>
      <c r="B39" s="136"/>
      <c r="C39" s="179"/>
      <c r="D39" s="180"/>
    </row>
    <row r="40" spans="1:4" s="96" customFormat="1" ht="15" customHeight="1" x14ac:dyDescent="0.25">
      <c r="A40" s="70"/>
      <c r="B40" s="136"/>
      <c r="C40" s="173"/>
      <c r="D40" s="173"/>
    </row>
    <row r="41" spans="1:4" s="96" customFormat="1" ht="15" customHeight="1" x14ac:dyDescent="0.25">
      <c r="A41" s="70"/>
      <c r="B41" s="136"/>
      <c r="C41" s="181"/>
      <c r="D41" s="182"/>
    </row>
    <row r="42" spans="1:4" s="96" customFormat="1" ht="15" customHeight="1" x14ac:dyDescent="0.25">
      <c r="A42" s="70"/>
      <c r="B42" s="136"/>
      <c r="C42" s="183"/>
      <c r="D42" s="184"/>
    </row>
    <row r="43" spans="1:4" s="96" customFormat="1" ht="15" customHeight="1" x14ac:dyDescent="0.25">
      <c r="A43" s="70"/>
      <c r="B43" s="136"/>
      <c r="C43" s="173"/>
      <c r="D43" s="173"/>
    </row>
    <row r="44" spans="1:4" ht="15" customHeight="1" x14ac:dyDescent="0.25">
      <c r="A44" s="83" t="s">
        <v>11</v>
      </c>
      <c r="B44" s="84">
        <f>SUM(B39:B43)</f>
        <v>0</v>
      </c>
      <c r="C44" s="162"/>
      <c r="D44" s="163"/>
    </row>
    <row r="45" spans="1:4" ht="15" customHeight="1" x14ac:dyDescent="0.25">
      <c r="A45" s="40" t="s">
        <v>30</v>
      </c>
      <c r="B45" s="61">
        <f>B33+B44+B35</f>
        <v>52395.41</v>
      </c>
      <c r="C45" s="7"/>
      <c r="D45" s="60"/>
    </row>
    <row r="46" spans="1:4" ht="15" customHeight="1" x14ac:dyDescent="0.25">
      <c r="B46" s="31"/>
    </row>
    <row r="47" spans="1:4" ht="15" customHeight="1" x14ac:dyDescent="0.25">
      <c r="A47" s="71"/>
      <c r="C47" s="74"/>
    </row>
    <row r="48" spans="1:4" ht="15" customHeight="1" x14ac:dyDescent="0.25">
      <c r="A48" s="72"/>
    </row>
  </sheetData>
  <sheetProtection formatCells="0" formatColumns="0" formatRows="0" insertColumns="0" insertRows="0" insertHyperlinks="0" deleteColumns="0" deleteRows="0" sort="0" autoFilter="0" pivotTables="0"/>
  <mergeCells count="18">
    <mergeCell ref="A10:D10"/>
    <mergeCell ref="B1:D1"/>
    <mergeCell ref="B2:D2"/>
    <mergeCell ref="B4:D4"/>
    <mergeCell ref="B5:D5"/>
    <mergeCell ref="B6:D6"/>
    <mergeCell ref="C44:D44"/>
    <mergeCell ref="C33:D33"/>
    <mergeCell ref="A38:D38"/>
    <mergeCell ref="C35:D35"/>
    <mergeCell ref="A34:D34"/>
    <mergeCell ref="C40:D40"/>
    <mergeCell ref="A36:D36"/>
    <mergeCell ref="C37:D37"/>
    <mergeCell ref="C39:D39"/>
    <mergeCell ref="C41:D41"/>
    <mergeCell ref="C42:D42"/>
    <mergeCell ref="C43:D4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E65"/>
  <sheetViews>
    <sheetView showGridLines="0" topLeftCell="A26" workbookViewId="0">
      <selection activeCell="C57" sqref="C57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41.7109375" customWidth="1"/>
    <col min="5" max="5" width="34.7109375" bestFit="1" customWidth="1"/>
    <col min="6" max="256" width="8.85546875" customWidth="1"/>
  </cols>
  <sheetData>
    <row r="1" spans="1:5" ht="18.75" x14ac:dyDescent="0.3">
      <c r="B1" s="192" t="s">
        <v>0</v>
      </c>
      <c r="C1" s="192"/>
      <c r="D1" s="192"/>
      <c r="E1" s="192"/>
    </row>
    <row r="2" spans="1:5" ht="18.75" x14ac:dyDescent="0.3">
      <c r="B2" s="192" t="s">
        <v>42</v>
      </c>
      <c r="C2" s="192"/>
      <c r="D2" s="192"/>
      <c r="E2" s="192"/>
    </row>
    <row r="3" spans="1:5" ht="18" customHeight="1" x14ac:dyDescent="0.3">
      <c r="B3" s="144"/>
      <c r="C3" s="145"/>
      <c r="D3" s="146"/>
      <c r="E3" s="144"/>
    </row>
    <row r="4" spans="1:5" ht="18.75" x14ac:dyDescent="0.25">
      <c r="B4" s="194" t="s">
        <v>45</v>
      </c>
      <c r="C4" s="194"/>
      <c r="D4" s="194"/>
      <c r="E4" s="194"/>
    </row>
    <row r="5" spans="1:5" ht="18.75" x14ac:dyDescent="0.25">
      <c r="B5" s="194" t="s">
        <v>67</v>
      </c>
      <c r="C5" s="194"/>
      <c r="D5" s="194"/>
      <c r="E5" s="194"/>
    </row>
    <row r="6" spans="1:5" ht="18.75" x14ac:dyDescent="0.3">
      <c r="C6" s="193"/>
      <c r="D6" s="193"/>
    </row>
    <row r="8" spans="1:5" s="27" customFormat="1" ht="30" x14ac:dyDescent="0.25">
      <c r="A8" s="23" t="s">
        <v>32</v>
      </c>
      <c r="B8" s="24" t="s">
        <v>18</v>
      </c>
      <c r="C8" s="25" t="s">
        <v>9</v>
      </c>
      <c r="D8" s="24" t="s">
        <v>25</v>
      </c>
      <c r="E8" s="26" t="s">
        <v>19</v>
      </c>
    </row>
    <row r="9" spans="1:5" s="103" customFormat="1" x14ac:dyDescent="0.25">
      <c r="A9" s="132">
        <v>44531</v>
      </c>
      <c r="B9" s="118">
        <v>44531</v>
      </c>
      <c r="C9" s="140">
        <v>500</v>
      </c>
      <c r="D9" s="134" t="s">
        <v>74</v>
      </c>
      <c r="E9" s="112" t="s">
        <v>15</v>
      </c>
    </row>
    <row r="10" spans="1:5" s="103" customFormat="1" x14ac:dyDescent="0.25">
      <c r="A10" s="132">
        <v>44531</v>
      </c>
      <c r="B10" s="118">
        <v>44531</v>
      </c>
      <c r="C10" s="140">
        <v>500</v>
      </c>
      <c r="D10" s="134" t="s">
        <v>61</v>
      </c>
      <c r="E10" s="112" t="s">
        <v>15</v>
      </c>
    </row>
    <row r="11" spans="1:5" s="103" customFormat="1" x14ac:dyDescent="0.25">
      <c r="A11" s="132">
        <v>44531</v>
      </c>
      <c r="B11" s="118">
        <v>44531</v>
      </c>
      <c r="C11" s="140">
        <v>6273</v>
      </c>
      <c r="D11" s="134" t="s">
        <v>75</v>
      </c>
      <c r="E11" s="112" t="s">
        <v>15</v>
      </c>
    </row>
    <row r="12" spans="1:5" s="103" customFormat="1" x14ac:dyDescent="0.25">
      <c r="A12" s="132">
        <v>44531</v>
      </c>
      <c r="B12" s="118">
        <v>44531</v>
      </c>
      <c r="C12" s="140">
        <v>160</v>
      </c>
      <c r="D12" s="134" t="s">
        <v>57</v>
      </c>
      <c r="E12" s="112" t="s">
        <v>15</v>
      </c>
    </row>
    <row r="13" spans="1:5" s="103" customFormat="1" x14ac:dyDescent="0.25">
      <c r="A13" s="132">
        <v>44532</v>
      </c>
      <c r="B13" s="118">
        <v>44532</v>
      </c>
      <c r="C13" s="140">
        <v>500</v>
      </c>
      <c r="D13" s="134" t="s">
        <v>60</v>
      </c>
      <c r="E13" s="112" t="s">
        <v>15</v>
      </c>
    </row>
    <row r="14" spans="1:5" s="103" customFormat="1" x14ac:dyDescent="0.25">
      <c r="A14" s="132">
        <v>44537</v>
      </c>
      <c r="B14" s="118">
        <v>44537</v>
      </c>
      <c r="C14" s="140">
        <v>4000</v>
      </c>
      <c r="D14" s="134" t="s">
        <v>76</v>
      </c>
      <c r="E14" s="112" t="s">
        <v>15</v>
      </c>
    </row>
    <row r="15" spans="1:5" s="103" customFormat="1" x14ac:dyDescent="0.25">
      <c r="A15" s="132">
        <v>44538</v>
      </c>
      <c r="B15" s="118">
        <v>44538</v>
      </c>
      <c r="C15" s="140">
        <v>100</v>
      </c>
      <c r="D15" s="134" t="s">
        <v>77</v>
      </c>
      <c r="E15" s="112" t="s">
        <v>15</v>
      </c>
    </row>
    <row r="16" spans="1:5" s="103" customFormat="1" x14ac:dyDescent="0.25">
      <c r="A16" s="132">
        <v>44539</v>
      </c>
      <c r="B16" s="118">
        <v>44539</v>
      </c>
      <c r="C16" s="140">
        <v>500</v>
      </c>
      <c r="D16" s="134" t="s">
        <v>61</v>
      </c>
      <c r="E16" s="112" t="s">
        <v>15</v>
      </c>
    </row>
    <row r="17" spans="1:5" s="103" customFormat="1" x14ac:dyDescent="0.25">
      <c r="A17" s="132">
        <v>44544</v>
      </c>
      <c r="B17" s="118">
        <v>44544</v>
      </c>
      <c r="C17" s="140">
        <v>1000</v>
      </c>
      <c r="D17" s="134" t="s">
        <v>63</v>
      </c>
      <c r="E17" s="112" t="s">
        <v>15</v>
      </c>
    </row>
    <row r="18" spans="1:5" s="103" customFormat="1" x14ac:dyDescent="0.25">
      <c r="A18" s="132">
        <v>44544</v>
      </c>
      <c r="B18" s="118">
        <v>44544</v>
      </c>
      <c r="C18" s="140">
        <v>500</v>
      </c>
      <c r="D18" s="134" t="s">
        <v>81</v>
      </c>
      <c r="E18" s="112" t="s">
        <v>15</v>
      </c>
    </row>
    <row r="19" spans="1:5" s="103" customFormat="1" x14ac:dyDescent="0.25">
      <c r="A19" s="132">
        <v>44544</v>
      </c>
      <c r="B19" s="118">
        <v>44544</v>
      </c>
      <c r="C19" s="140">
        <v>300</v>
      </c>
      <c r="D19" s="134" t="s">
        <v>82</v>
      </c>
      <c r="E19" s="112" t="s">
        <v>15</v>
      </c>
    </row>
    <row r="20" spans="1:5" s="103" customFormat="1" x14ac:dyDescent="0.25">
      <c r="A20" s="132">
        <v>44544</v>
      </c>
      <c r="B20" s="118">
        <v>44544</v>
      </c>
      <c r="C20" s="140">
        <v>300</v>
      </c>
      <c r="D20" s="134" t="s">
        <v>83</v>
      </c>
      <c r="E20" s="112" t="s">
        <v>15</v>
      </c>
    </row>
    <row r="21" spans="1:5" s="103" customFormat="1" x14ac:dyDescent="0.25">
      <c r="A21" s="132">
        <v>44544</v>
      </c>
      <c r="B21" s="118">
        <v>44544</v>
      </c>
      <c r="C21" s="140">
        <v>150</v>
      </c>
      <c r="D21" s="134" t="s">
        <v>64</v>
      </c>
      <c r="E21" s="112" t="s">
        <v>15</v>
      </c>
    </row>
    <row r="22" spans="1:5" s="103" customFormat="1" x14ac:dyDescent="0.25">
      <c r="A22" s="132">
        <v>44544</v>
      </c>
      <c r="B22" s="118">
        <v>44544</v>
      </c>
      <c r="C22" s="140">
        <v>100</v>
      </c>
      <c r="D22" s="134" t="s">
        <v>84</v>
      </c>
      <c r="E22" s="112" t="s">
        <v>15</v>
      </c>
    </row>
    <row r="23" spans="1:5" s="103" customFormat="1" x14ac:dyDescent="0.25">
      <c r="A23" s="132">
        <v>44545</v>
      </c>
      <c r="B23" s="118">
        <v>44545</v>
      </c>
      <c r="C23" s="140">
        <v>1000</v>
      </c>
      <c r="D23" s="134" t="s">
        <v>85</v>
      </c>
      <c r="E23" s="112" t="s">
        <v>15</v>
      </c>
    </row>
    <row r="24" spans="1:5" s="103" customFormat="1" x14ac:dyDescent="0.25">
      <c r="A24" s="132">
        <v>44545</v>
      </c>
      <c r="B24" s="118">
        <v>44545</v>
      </c>
      <c r="C24" s="140">
        <v>100</v>
      </c>
      <c r="D24" s="134" t="s">
        <v>86</v>
      </c>
      <c r="E24" s="112" t="s">
        <v>15</v>
      </c>
    </row>
    <row r="25" spans="1:5" s="103" customFormat="1" x14ac:dyDescent="0.25">
      <c r="A25" s="132">
        <v>44545</v>
      </c>
      <c r="B25" s="118">
        <v>44545</v>
      </c>
      <c r="C25" s="140">
        <v>1000</v>
      </c>
      <c r="D25" s="134" t="s">
        <v>60</v>
      </c>
      <c r="E25" s="112" t="s">
        <v>15</v>
      </c>
    </row>
    <row r="26" spans="1:5" s="103" customFormat="1" x14ac:dyDescent="0.25">
      <c r="A26" s="132">
        <v>44545</v>
      </c>
      <c r="B26" s="118">
        <v>44545</v>
      </c>
      <c r="C26" s="140">
        <v>500</v>
      </c>
      <c r="D26" s="134" t="s">
        <v>61</v>
      </c>
      <c r="E26" s="112" t="s">
        <v>15</v>
      </c>
    </row>
    <row r="27" spans="1:5" s="103" customFormat="1" x14ac:dyDescent="0.25">
      <c r="A27" s="132">
        <v>44545</v>
      </c>
      <c r="B27" s="118">
        <v>44545</v>
      </c>
      <c r="C27" s="140">
        <v>100</v>
      </c>
      <c r="D27" s="134" t="s">
        <v>87</v>
      </c>
      <c r="E27" s="112" t="s">
        <v>15</v>
      </c>
    </row>
    <row r="28" spans="1:5" s="103" customFormat="1" x14ac:dyDescent="0.25">
      <c r="A28" s="132">
        <v>44545</v>
      </c>
      <c r="B28" s="118">
        <v>44545</v>
      </c>
      <c r="C28" s="140">
        <v>100</v>
      </c>
      <c r="D28" s="134" t="s">
        <v>88</v>
      </c>
      <c r="E28" s="112" t="s">
        <v>15</v>
      </c>
    </row>
    <row r="29" spans="1:5" s="103" customFormat="1" x14ac:dyDescent="0.25">
      <c r="A29" s="132">
        <v>44545</v>
      </c>
      <c r="B29" s="118">
        <v>44545</v>
      </c>
      <c r="C29" s="140">
        <v>300</v>
      </c>
      <c r="D29" s="134" t="s">
        <v>89</v>
      </c>
      <c r="E29" s="112" t="s">
        <v>15</v>
      </c>
    </row>
    <row r="30" spans="1:5" s="103" customFormat="1" x14ac:dyDescent="0.25">
      <c r="A30" s="132">
        <v>44546</v>
      </c>
      <c r="B30" s="118">
        <v>44546</v>
      </c>
      <c r="C30" s="140">
        <v>500</v>
      </c>
      <c r="D30" s="134" t="s">
        <v>62</v>
      </c>
      <c r="E30" s="112" t="s">
        <v>15</v>
      </c>
    </row>
    <row r="31" spans="1:5" s="103" customFormat="1" x14ac:dyDescent="0.25">
      <c r="A31" s="132">
        <v>44546</v>
      </c>
      <c r="B31" s="118">
        <v>44546</v>
      </c>
      <c r="C31" s="140">
        <v>500</v>
      </c>
      <c r="D31" s="134" t="s">
        <v>90</v>
      </c>
      <c r="E31" s="112" t="s">
        <v>15</v>
      </c>
    </row>
    <row r="32" spans="1:5" s="103" customFormat="1" x14ac:dyDescent="0.25">
      <c r="A32" s="132">
        <v>44546</v>
      </c>
      <c r="B32" s="118">
        <v>44546</v>
      </c>
      <c r="C32" s="140">
        <v>300</v>
      </c>
      <c r="D32" s="134" t="s">
        <v>91</v>
      </c>
      <c r="E32" s="112" t="s">
        <v>15</v>
      </c>
    </row>
    <row r="33" spans="1:5" s="103" customFormat="1" x14ac:dyDescent="0.25">
      <c r="A33" s="132">
        <v>44547</v>
      </c>
      <c r="B33" s="118">
        <v>44547</v>
      </c>
      <c r="C33" s="140">
        <v>100</v>
      </c>
      <c r="D33" s="134" t="s">
        <v>104</v>
      </c>
      <c r="E33" s="112" t="s">
        <v>15</v>
      </c>
    </row>
    <row r="34" spans="1:5" s="103" customFormat="1" x14ac:dyDescent="0.25">
      <c r="A34" s="132">
        <v>44547</v>
      </c>
      <c r="B34" s="118">
        <v>44547</v>
      </c>
      <c r="C34" s="140">
        <v>200</v>
      </c>
      <c r="D34" s="134" t="s">
        <v>105</v>
      </c>
      <c r="E34" s="112" t="s">
        <v>15</v>
      </c>
    </row>
    <row r="35" spans="1:5" s="103" customFormat="1" x14ac:dyDescent="0.25">
      <c r="A35" s="132">
        <v>44547</v>
      </c>
      <c r="B35" s="118">
        <v>44547</v>
      </c>
      <c r="C35" s="140">
        <v>1200</v>
      </c>
      <c r="D35" s="134" t="s">
        <v>106</v>
      </c>
      <c r="E35" s="112" t="s">
        <v>15</v>
      </c>
    </row>
    <row r="36" spans="1:5" s="103" customFormat="1" x14ac:dyDescent="0.25">
      <c r="A36" s="132">
        <v>44550</v>
      </c>
      <c r="B36" s="118">
        <v>44550</v>
      </c>
      <c r="C36" s="140">
        <v>1000</v>
      </c>
      <c r="D36" s="134" t="s">
        <v>107</v>
      </c>
      <c r="E36" s="112" t="s">
        <v>15</v>
      </c>
    </row>
    <row r="37" spans="1:5" s="103" customFormat="1" x14ac:dyDescent="0.25">
      <c r="A37" s="132">
        <v>44551</v>
      </c>
      <c r="B37" s="118">
        <v>44551</v>
      </c>
      <c r="C37" s="140">
        <v>1100</v>
      </c>
      <c r="D37" s="134" t="s">
        <v>108</v>
      </c>
      <c r="E37" s="112" t="s">
        <v>15</v>
      </c>
    </row>
    <row r="38" spans="1:5" s="103" customFormat="1" x14ac:dyDescent="0.25">
      <c r="A38" s="132">
        <v>44551</v>
      </c>
      <c r="B38" s="118">
        <v>44551</v>
      </c>
      <c r="C38" s="140">
        <v>400</v>
      </c>
      <c r="D38" s="134" t="s">
        <v>109</v>
      </c>
      <c r="E38" s="112" t="s">
        <v>15</v>
      </c>
    </row>
    <row r="39" spans="1:5" s="103" customFormat="1" x14ac:dyDescent="0.25">
      <c r="A39" s="132">
        <v>44552</v>
      </c>
      <c r="B39" s="118">
        <v>44552</v>
      </c>
      <c r="C39" s="140">
        <v>1000</v>
      </c>
      <c r="D39" s="134" t="s">
        <v>110</v>
      </c>
      <c r="E39" s="112" t="s">
        <v>15</v>
      </c>
    </row>
    <row r="40" spans="1:5" s="103" customFormat="1" x14ac:dyDescent="0.25">
      <c r="A40" s="132">
        <v>44553</v>
      </c>
      <c r="B40" s="118">
        <v>44553</v>
      </c>
      <c r="C40" s="140">
        <v>2000</v>
      </c>
      <c r="D40" s="134" t="s">
        <v>63</v>
      </c>
      <c r="E40" s="112" t="s">
        <v>15</v>
      </c>
    </row>
    <row r="41" spans="1:5" s="103" customFormat="1" x14ac:dyDescent="0.25">
      <c r="A41" s="132">
        <v>44555</v>
      </c>
      <c r="B41" s="118">
        <v>44555</v>
      </c>
      <c r="C41" s="140">
        <v>3000</v>
      </c>
      <c r="D41" s="134" t="s">
        <v>111</v>
      </c>
      <c r="E41" s="112" t="s">
        <v>15</v>
      </c>
    </row>
    <row r="42" spans="1:5" s="103" customFormat="1" x14ac:dyDescent="0.25">
      <c r="A42" s="132">
        <v>44555</v>
      </c>
      <c r="B42" s="118">
        <v>44555</v>
      </c>
      <c r="C42" s="140">
        <v>200</v>
      </c>
      <c r="D42" s="134" t="s">
        <v>112</v>
      </c>
      <c r="E42" s="112" t="s">
        <v>15</v>
      </c>
    </row>
    <row r="43" spans="1:5" s="103" customFormat="1" x14ac:dyDescent="0.25">
      <c r="A43" s="132">
        <v>44556</v>
      </c>
      <c r="B43" s="118">
        <v>44556</v>
      </c>
      <c r="C43" s="140">
        <v>500</v>
      </c>
      <c r="D43" s="134" t="s">
        <v>113</v>
      </c>
      <c r="E43" s="112" t="s">
        <v>15</v>
      </c>
    </row>
    <row r="44" spans="1:5" s="103" customFormat="1" x14ac:dyDescent="0.25">
      <c r="A44" s="132">
        <v>44557</v>
      </c>
      <c r="B44" s="118">
        <v>44557</v>
      </c>
      <c r="C44" s="140">
        <v>200</v>
      </c>
      <c r="D44" s="134" t="s">
        <v>114</v>
      </c>
      <c r="E44" s="112" t="s">
        <v>15</v>
      </c>
    </row>
    <row r="45" spans="1:5" s="103" customFormat="1" x14ac:dyDescent="0.25">
      <c r="A45" s="132">
        <v>44560</v>
      </c>
      <c r="B45" s="118">
        <v>44560</v>
      </c>
      <c r="C45" s="140">
        <v>1000</v>
      </c>
      <c r="D45" s="134" t="s">
        <v>60</v>
      </c>
      <c r="E45" s="112" t="s">
        <v>15</v>
      </c>
    </row>
    <row r="46" spans="1:5" s="103" customFormat="1" x14ac:dyDescent="0.25">
      <c r="A46" s="132">
        <v>44561</v>
      </c>
      <c r="B46" s="118">
        <v>44561</v>
      </c>
      <c r="C46" s="140">
        <v>1500</v>
      </c>
      <c r="D46" s="134" t="s">
        <v>115</v>
      </c>
      <c r="E46" s="112" t="s">
        <v>15</v>
      </c>
    </row>
    <row r="47" spans="1:5" s="103" customFormat="1" x14ac:dyDescent="0.25">
      <c r="A47" s="132"/>
      <c r="B47" s="118"/>
      <c r="C47" s="140"/>
      <c r="D47" s="134"/>
      <c r="E47" s="112"/>
    </row>
    <row r="48" spans="1:5" s="103" customFormat="1" x14ac:dyDescent="0.25">
      <c r="A48" s="132"/>
      <c r="B48" s="118"/>
      <c r="C48" s="140"/>
      <c r="D48" s="134"/>
      <c r="E48" s="112"/>
    </row>
    <row r="49" spans="1:5" s="103" customFormat="1" x14ac:dyDescent="0.25">
      <c r="A49" s="132"/>
      <c r="B49" s="118"/>
      <c r="C49" s="140"/>
      <c r="D49" s="134"/>
      <c r="E49" s="112"/>
    </row>
    <row r="50" spans="1:5" s="103" customFormat="1" x14ac:dyDescent="0.25">
      <c r="A50" s="132"/>
      <c r="B50" s="118"/>
      <c r="C50" s="140"/>
      <c r="D50" s="134"/>
      <c r="E50" s="112"/>
    </row>
    <row r="51" spans="1:5" s="103" customFormat="1" x14ac:dyDescent="0.25">
      <c r="A51" s="132"/>
      <c r="B51" s="118"/>
      <c r="C51" s="140"/>
      <c r="D51" s="134"/>
      <c r="E51" s="112"/>
    </row>
    <row r="52" spans="1:5" s="103" customFormat="1" x14ac:dyDescent="0.25">
      <c r="A52" s="132"/>
      <c r="B52" s="118"/>
      <c r="C52" s="140"/>
      <c r="D52" s="134"/>
      <c r="E52" s="112"/>
    </row>
    <row r="53" spans="1:5" s="103" customFormat="1" x14ac:dyDescent="0.25">
      <c r="A53" s="132"/>
      <c r="B53" s="118"/>
      <c r="C53" s="140"/>
      <c r="D53" s="134"/>
      <c r="E53" s="112"/>
    </row>
    <row r="54" spans="1:5" s="103" customFormat="1" x14ac:dyDescent="0.25">
      <c r="A54" s="132"/>
      <c r="B54" s="118"/>
      <c r="C54" s="140"/>
      <c r="D54" s="134"/>
      <c r="E54" s="112"/>
    </row>
    <row r="55" spans="1:5" s="103" customFormat="1" x14ac:dyDescent="0.25">
      <c r="A55" s="132"/>
      <c r="B55" s="118"/>
      <c r="C55" s="140"/>
      <c r="D55" s="134"/>
      <c r="E55" s="112"/>
    </row>
    <row r="56" spans="1:5" ht="30" customHeight="1" x14ac:dyDescent="0.25">
      <c r="A56" s="190" t="s">
        <v>20</v>
      </c>
      <c r="B56" s="191"/>
      <c r="C56" s="7">
        <v>32583</v>
      </c>
      <c r="D56" s="86"/>
      <c r="E56" s="16"/>
    </row>
    <row r="57" spans="1:5" ht="30" customHeight="1" x14ac:dyDescent="0.25">
      <c r="A57" s="190" t="s">
        <v>26</v>
      </c>
      <c r="B57" s="191"/>
      <c r="C57" s="7">
        <v>0</v>
      </c>
      <c r="D57" s="86"/>
      <c r="E57" s="16"/>
    </row>
    <row r="58" spans="1:5" x14ac:dyDescent="0.25">
      <c r="C58" s="30"/>
    </row>
    <row r="6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56:B56"/>
    <mergeCell ref="A57:B57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38"/>
  <sheetViews>
    <sheetView showGridLines="0" topLeftCell="A6" workbookViewId="0">
      <selection activeCell="C34" sqref="C34"/>
    </sheetView>
  </sheetViews>
  <sheetFormatPr defaultColWidth="11.42578125" defaultRowHeight="15" x14ac:dyDescent="0.25"/>
  <cols>
    <col min="1" max="2" width="20.7109375" style="1" customWidth="1"/>
    <col min="3" max="3" width="17.7109375" style="64" customWidth="1"/>
    <col min="4" max="4" width="28.28515625" style="5" customWidth="1"/>
    <col min="5" max="5" width="58.7109375" customWidth="1"/>
    <col min="6" max="252" width="8.85546875" customWidth="1"/>
  </cols>
  <sheetData>
    <row r="1" spans="1:5" ht="18.75" x14ac:dyDescent="0.3">
      <c r="C1" s="158" t="s">
        <v>0</v>
      </c>
      <c r="D1" s="158"/>
      <c r="E1" s="158"/>
    </row>
    <row r="2" spans="1:5" ht="18.75" x14ac:dyDescent="0.3">
      <c r="C2" s="158" t="s">
        <v>42</v>
      </c>
      <c r="D2" s="158"/>
      <c r="E2" s="158"/>
    </row>
    <row r="3" spans="1:5" ht="18" customHeight="1" x14ac:dyDescent="0.3">
      <c r="C3" s="149"/>
      <c r="D3" s="141"/>
      <c r="E3" s="143"/>
    </row>
    <row r="4" spans="1:5" ht="18.75" x14ac:dyDescent="0.25">
      <c r="C4" s="189" t="s">
        <v>46</v>
      </c>
      <c r="D4" s="189"/>
      <c r="E4" s="189"/>
    </row>
    <row r="5" spans="1:5" ht="18.75" x14ac:dyDescent="0.25">
      <c r="C5" s="189" t="s">
        <v>47</v>
      </c>
      <c r="D5" s="189"/>
      <c r="E5" s="189"/>
    </row>
    <row r="6" spans="1:5" ht="18.75" x14ac:dyDescent="0.3">
      <c r="C6" s="158" t="s">
        <v>67</v>
      </c>
      <c r="D6" s="158"/>
      <c r="E6" s="158"/>
    </row>
    <row r="8" spans="1:5" ht="30" x14ac:dyDescent="0.25">
      <c r="A8" s="23" t="s">
        <v>12</v>
      </c>
      <c r="B8" s="24" t="s">
        <v>13</v>
      </c>
      <c r="C8" s="24" t="s">
        <v>9</v>
      </c>
      <c r="D8" s="28" t="s">
        <v>14</v>
      </c>
      <c r="E8" s="14" t="s">
        <v>10</v>
      </c>
    </row>
    <row r="9" spans="1:5" s="96" customFormat="1" x14ac:dyDescent="0.25">
      <c r="A9" s="38">
        <v>44540</v>
      </c>
      <c r="B9" s="139">
        <v>44540</v>
      </c>
      <c r="C9" s="68">
        <v>500</v>
      </c>
      <c r="D9" s="35" t="s">
        <v>58</v>
      </c>
      <c r="E9" s="39" t="s">
        <v>15</v>
      </c>
    </row>
    <row r="10" spans="1:5" s="96" customFormat="1" x14ac:dyDescent="0.25">
      <c r="A10" s="38">
        <v>44544</v>
      </c>
      <c r="B10" s="139">
        <v>44544</v>
      </c>
      <c r="C10" s="68">
        <v>1000</v>
      </c>
      <c r="D10" s="35" t="s">
        <v>65</v>
      </c>
      <c r="E10" s="39" t="s">
        <v>15</v>
      </c>
    </row>
    <row r="11" spans="1:5" s="96" customFormat="1" x14ac:dyDescent="0.25">
      <c r="A11" s="38">
        <v>44544</v>
      </c>
      <c r="B11" s="139">
        <v>44544</v>
      </c>
      <c r="C11" s="68">
        <v>300</v>
      </c>
      <c r="D11" s="35" t="s">
        <v>78</v>
      </c>
      <c r="E11" s="39" t="s">
        <v>15</v>
      </c>
    </row>
    <row r="12" spans="1:5" s="96" customFormat="1" x14ac:dyDescent="0.25">
      <c r="A12" s="38">
        <v>44544</v>
      </c>
      <c r="B12" s="139">
        <v>44544</v>
      </c>
      <c r="C12" s="68">
        <v>500</v>
      </c>
      <c r="D12" s="35" t="s">
        <v>58</v>
      </c>
      <c r="E12" s="39" t="s">
        <v>15</v>
      </c>
    </row>
    <row r="13" spans="1:5" s="96" customFormat="1" x14ac:dyDescent="0.25">
      <c r="A13" s="38">
        <v>44544</v>
      </c>
      <c r="B13" s="139">
        <v>44544</v>
      </c>
      <c r="C13" s="68">
        <v>500</v>
      </c>
      <c r="D13" s="35" t="s">
        <v>79</v>
      </c>
      <c r="E13" s="39" t="s">
        <v>15</v>
      </c>
    </row>
    <row r="14" spans="1:5" s="96" customFormat="1" x14ac:dyDescent="0.25">
      <c r="A14" s="38">
        <v>44547</v>
      </c>
      <c r="B14" s="139">
        <v>44547</v>
      </c>
      <c r="C14" s="68">
        <v>300</v>
      </c>
      <c r="D14" s="35" t="s">
        <v>80</v>
      </c>
      <c r="E14" s="39" t="s">
        <v>15</v>
      </c>
    </row>
    <row r="15" spans="1:5" s="96" customFormat="1" x14ac:dyDescent="0.25">
      <c r="A15" s="38">
        <v>44554</v>
      </c>
      <c r="B15" s="139">
        <v>44554</v>
      </c>
      <c r="C15" s="68">
        <v>500</v>
      </c>
      <c r="D15" s="35" t="s">
        <v>116</v>
      </c>
      <c r="E15" s="39" t="s">
        <v>15</v>
      </c>
    </row>
    <row r="16" spans="1:5" s="96" customFormat="1" x14ac:dyDescent="0.25">
      <c r="A16" s="38">
        <v>44561</v>
      </c>
      <c r="B16" s="139">
        <v>44561</v>
      </c>
      <c r="C16" s="68">
        <v>4549</v>
      </c>
      <c r="D16" s="35" t="s">
        <v>117</v>
      </c>
      <c r="E16" s="39" t="s">
        <v>15</v>
      </c>
    </row>
    <row r="17" spans="1:5" s="96" customFormat="1" x14ac:dyDescent="0.25">
      <c r="A17" s="38"/>
      <c r="B17" s="139"/>
      <c r="C17" s="68"/>
      <c r="D17" s="35"/>
      <c r="E17" s="39"/>
    </row>
    <row r="18" spans="1:5" s="96" customFormat="1" x14ac:dyDescent="0.25">
      <c r="A18" s="38"/>
      <c r="B18" s="139"/>
      <c r="C18" s="68"/>
      <c r="D18" s="35"/>
      <c r="E18" s="39"/>
    </row>
    <row r="19" spans="1:5" s="96" customFormat="1" x14ac:dyDescent="0.25">
      <c r="A19" s="38"/>
      <c r="B19" s="139"/>
      <c r="C19" s="68"/>
      <c r="D19" s="35"/>
      <c r="E19" s="39"/>
    </row>
    <row r="20" spans="1:5" s="96" customFormat="1" x14ac:dyDescent="0.25">
      <c r="A20" s="38"/>
      <c r="B20" s="139"/>
      <c r="C20" s="68"/>
      <c r="D20" s="35"/>
      <c r="E20" s="39"/>
    </row>
    <row r="21" spans="1:5" s="96" customFormat="1" x14ac:dyDescent="0.25">
      <c r="A21" s="38"/>
      <c r="B21" s="139"/>
      <c r="C21" s="68"/>
      <c r="D21" s="35"/>
      <c r="E21" s="39"/>
    </row>
    <row r="22" spans="1:5" s="96" customFormat="1" x14ac:dyDescent="0.25">
      <c r="A22" s="38"/>
      <c r="B22" s="139"/>
      <c r="C22" s="68"/>
      <c r="D22" s="35"/>
      <c r="E22" s="39"/>
    </row>
    <row r="23" spans="1:5" s="96" customFormat="1" x14ac:dyDescent="0.25">
      <c r="A23" s="38"/>
      <c r="B23" s="139"/>
      <c r="C23" s="68"/>
      <c r="D23" s="35"/>
      <c r="E23" s="39"/>
    </row>
    <row r="24" spans="1:5" s="96" customFormat="1" x14ac:dyDescent="0.25">
      <c r="A24" s="38"/>
      <c r="B24" s="139"/>
      <c r="C24" s="68"/>
      <c r="D24" s="35"/>
      <c r="E24" s="39"/>
    </row>
    <row r="25" spans="1:5" s="96" customFormat="1" x14ac:dyDescent="0.25">
      <c r="A25" s="38"/>
      <c r="B25" s="139"/>
      <c r="C25" s="68"/>
      <c r="D25" s="134"/>
      <c r="E25" s="153"/>
    </row>
    <row r="26" spans="1:5" s="96" customFormat="1" x14ac:dyDescent="0.25">
      <c r="A26" s="38"/>
      <c r="B26" s="139"/>
      <c r="C26" s="68"/>
      <c r="D26" s="134"/>
      <c r="E26" s="153"/>
    </row>
    <row r="27" spans="1:5" s="96" customFormat="1" x14ac:dyDescent="0.25">
      <c r="A27" s="38"/>
      <c r="B27" s="139"/>
      <c r="C27" s="68"/>
      <c r="D27" s="134"/>
      <c r="E27" s="153"/>
    </row>
    <row r="28" spans="1:5" s="96" customFormat="1" x14ac:dyDescent="0.25">
      <c r="A28" s="38"/>
      <c r="B28" s="139"/>
      <c r="C28" s="68"/>
      <c r="D28" s="134"/>
      <c r="E28" s="153"/>
    </row>
    <row r="29" spans="1:5" s="96" customFormat="1" x14ac:dyDescent="0.25">
      <c r="A29" s="38"/>
      <c r="B29" s="139"/>
      <c r="C29" s="68"/>
      <c r="D29" s="35"/>
      <c r="E29" s="39"/>
    </row>
    <row r="30" spans="1:5" s="96" customFormat="1" x14ac:dyDescent="0.25">
      <c r="A30" s="38"/>
      <c r="B30" s="139"/>
      <c r="C30" s="68"/>
      <c r="D30" s="35"/>
      <c r="E30" s="39"/>
    </row>
    <row r="31" spans="1:5" s="96" customFormat="1" x14ac:dyDescent="0.25">
      <c r="A31" s="38"/>
      <c r="B31" s="139"/>
      <c r="C31" s="68"/>
      <c r="D31" s="35"/>
      <c r="E31" s="39"/>
    </row>
    <row r="32" spans="1:5" s="96" customFormat="1" x14ac:dyDescent="0.25">
      <c r="A32" s="38"/>
      <c r="B32" s="93"/>
      <c r="C32" s="68"/>
      <c r="D32" s="35"/>
      <c r="E32" s="39"/>
    </row>
    <row r="33" spans="1:5" ht="30" customHeight="1" x14ac:dyDescent="0.25">
      <c r="A33" s="195" t="s">
        <v>41</v>
      </c>
      <c r="B33" s="196"/>
      <c r="C33" s="7">
        <v>8149</v>
      </c>
      <c r="D33" s="49"/>
      <c r="E33" s="65"/>
    </row>
    <row r="34" spans="1:5" ht="30" customHeight="1" x14ac:dyDescent="0.25">
      <c r="A34" s="195" t="s">
        <v>16</v>
      </c>
      <c r="B34" s="196"/>
      <c r="C34" s="7">
        <v>0</v>
      </c>
      <c r="D34" s="49"/>
      <c r="E34" s="16"/>
    </row>
    <row r="38" spans="1:5" x14ac:dyDescent="0.25">
      <c r="C38" s="91"/>
    </row>
  </sheetData>
  <sheetProtection formatCells="0" formatColumns="0" formatRows="0" insertColumns="0" insertRows="0" insertHyperlinks="0" deleteColumns="0" deleteRows="0" sort="0" autoFilter="0" pivotTables="0"/>
  <mergeCells count="7">
    <mergeCell ref="A34:B34"/>
    <mergeCell ref="C1:E1"/>
    <mergeCell ref="C2:E2"/>
    <mergeCell ref="C4:E4"/>
    <mergeCell ref="C5:E5"/>
    <mergeCell ref="C6:E6"/>
    <mergeCell ref="A33:B3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17"/>
  <sheetViews>
    <sheetView showGridLines="0" workbookViewId="0">
      <selection activeCell="C10" sqref="C10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58" t="s">
        <v>0</v>
      </c>
      <c r="C1" s="158"/>
      <c r="D1" s="158"/>
      <c r="E1" s="158"/>
    </row>
    <row r="2" spans="1:5" ht="18.75" x14ac:dyDescent="0.3">
      <c r="B2" s="158" t="s">
        <v>42</v>
      </c>
      <c r="C2" s="158"/>
      <c r="D2" s="158"/>
      <c r="E2" s="158"/>
    </row>
    <row r="3" spans="1:5" ht="18" customHeight="1" x14ac:dyDescent="0.3">
      <c r="B3" s="143"/>
      <c r="C3" s="143"/>
      <c r="D3" s="147"/>
      <c r="E3" s="148"/>
    </row>
    <row r="4" spans="1:5" ht="18.75" x14ac:dyDescent="0.25">
      <c r="B4" s="189" t="s">
        <v>17</v>
      </c>
      <c r="C4" s="189"/>
      <c r="D4" s="189"/>
      <c r="E4" s="189"/>
    </row>
    <row r="5" spans="1:5" ht="18.75" x14ac:dyDescent="0.25">
      <c r="B5" s="189" t="s">
        <v>71</v>
      </c>
      <c r="C5" s="189"/>
      <c r="D5" s="189"/>
      <c r="E5" s="189"/>
    </row>
    <row r="6" spans="1:5" ht="18.75" x14ac:dyDescent="0.3">
      <c r="D6" s="193"/>
      <c r="E6" s="193"/>
    </row>
    <row r="8" spans="1:5" s="27" customFormat="1" ht="30" x14ac:dyDescent="0.25">
      <c r="A8" s="23" t="s">
        <v>12</v>
      </c>
      <c r="B8" s="24" t="s">
        <v>18</v>
      </c>
      <c r="C8" s="24" t="s">
        <v>9</v>
      </c>
      <c r="D8" s="25" t="s">
        <v>14</v>
      </c>
      <c r="E8" s="26" t="s">
        <v>19</v>
      </c>
    </row>
    <row r="9" spans="1:5" s="27" customFormat="1" ht="14.25" customHeight="1" x14ac:dyDescent="0.25">
      <c r="A9" s="39"/>
      <c r="B9" s="39"/>
      <c r="C9" s="39"/>
      <c r="D9" s="39"/>
      <c r="E9" s="39"/>
    </row>
    <row r="10" spans="1:5" ht="30" customHeight="1" x14ac:dyDescent="0.25">
      <c r="A10" s="38">
        <v>44159</v>
      </c>
      <c r="B10" s="124">
        <v>44161</v>
      </c>
      <c r="C10" s="68">
        <v>0</v>
      </c>
      <c r="D10" s="35"/>
      <c r="E10" s="39" t="s">
        <v>15</v>
      </c>
    </row>
    <row r="11" spans="1:5" ht="30" customHeight="1" x14ac:dyDescent="0.25">
      <c r="A11" s="197" t="s">
        <v>20</v>
      </c>
      <c r="B11" s="198"/>
      <c r="C11" s="87">
        <v>0</v>
      </c>
      <c r="D11" s="15"/>
      <c r="E11" s="55"/>
    </row>
    <row r="12" spans="1:5" x14ac:dyDescent="0.25">
      <c r="A12" s="197" t="s">
        <v>21</v>
      </c>
      <c r="B12" s="198"/>
      <c r="C12" s="88"/>
      <c r="D12" s="15"/>
      <c r="E12" s="1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1:B11"/>
    <mergeCell ref="A12:B12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24"/>
  <sheetViews>
    <sheetView showGridLines="0" topLeftCell="A3" workbookViewId="0">
      <selection activeCell="D10" sqref="D10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58" t="s">
        <v>0</v>
      </c>
      <c r="C1" s="158"/>
      <c r="D1" s="158"/>
      <c r="E1" s="158"/>
    </row>
    <row r="2" spans="1:5" ht="18.75" x14ac:dyDescent="0.3">
      <c r="B2" s="158" t="s">
        <v>42</v>
      </c>
      <c r="C2" s="158"/>
      <c r="D2" s="158"/>
      <c r="E2" s="158"/>
    </row>
    <row r="3" spans="1:5" ht="18" customHeight="1" x14ac:dyDescent="0.3">
      <c r="B3" s="143"/>
      <c r="C3" s="147"/>
      <c r="D3" s="148"/>
      <c r="E3" s="148"/>
    </row>
    <row r="4" spans="1:5" ht="18.75" x14ac:dyDescent="0.25">
      <c r="B4" s="189" t="s">
        <v>39</v>
      </c>
      <c r="C4" s="189"/>
      <c r="D4" s="189"/>
      <c r="E4" s="189"/>
    </row>
    <row r="5" spans="1:5" ht="18.75" x14ac:dyDescent="0.25">
      <c r="B5" s="189" t="s">
        <v>67</v>
      </c>
      <c r="C5" s="189"/>
      <c r="D5" s="189"/>
      <c r="E5" s="189"/>
    </row>
    <row r="6" spans="1:5" ht="18.75" x14ac:dyDescent="0.3">
      <c r="C6" s="193"/>
      <c r="D6" s="193"/>
      <c r="E6" s="75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31</v>
      </c>
      <c r="E8" s="26" t="s">
        <v>19</v>
      </c>
    </row>
    <row r="9" spans="1:5" s="27" customFormat="1" x14ac:dyDescent="0.25">
      <c r="A9" s="38"/>
      <c r="B9" s="38"/>
      <c r="C9" s="68"/>
      <c r="D9" s="137"/>
      <c r="E9" s="39"/>
    </row>
    <row r="10" spans="1:5" s="103" customFormat="1" x14ac:dyDescent="0.25">
      <c r="A10" s="38"/>
      <c r="B10" s="38"/>
      <c r="C10" s="68"/>
      <c r="D10" s="133"/>
      <c r="E10" s="39"/>
    </row>
    <row r="11" spans="1:5" s="103" customFormat="1" x14ac:dyDescent="0.25">
      <c r="A11" s="38"/>
      <c r="B11" s="38"/>
      <c r="C11" s="68"/>
      <c r="D11" s="133"/>
      <c r="E11" s="39"/>
    </row>
    <row r="12" spans="1:5" s="103" customFormat="1" x14ac:dyDescent="0.25">
      <c r="A12" s="38"/>
      <c r="B12" s="38"/>
      <c r="C12" s="68"/>
      <c r="D12" s="133"/>
      <c r="E12" s="39"/>
    </row>
    <row r="13" spans="1:5" s="103" customFormat="1" x14ac:dyDescent="0.25">
      <c r="A13" s="38"/>
      <c r="B13" s="38"/>
      <c r="C13" s="68"/>
      <c r="D13" s="133"/>
      <c r="E13" s="39"/>
    </row>
    <row r="14" spans="1:5" s="103" customFormat="1" x14ac:dyDescent="0.25">
      <c r="A14" s="38"/>
      <c r="B14" s="38"/>
      <c r="C14" s="68"/>
      <c r="D14" s="133"/>
      <c r="E14" s="39"/>
    </row>
    <row r="15" spans="1:5" s="103" customFormat="1" x14ac:dyDescent="0.25">
      <c r="A15" s="38"/>
      <c r="B15" s="38"/>
      <c r="C15" s="68"/>
      <c r="D15" s="133"/>
      <c r="E15" s="39"/>
    </row>
    <row r="16" spans="1:5" ht="30" customHeight="1" x14ac:dyDescent="0.25">
      <c r="A16" s="201" t="s">
        <v>22</v>
      </c>
      <c r="B16" s="202"/>
      <c r="C16" s="78">
        <v>0</v>
      </c>
      <c r="D16" s="79"/>
      <c r="E16" s="37"/>
    </row>
    <row r="17" spans="1:5" ht="30" customHeight="1" x14ac:dyDescent="0.25">
      <c r="A17" s="199" t="s">
        <v>23</v>
      </c>
      <c r="B17" s="200"/>
      <c r="C17" s="7"/>
      <c r="D17" s="80"/>
      <c r="E17" s="26"/>
    </row>
    <row r="19" spans="1:5" x14ac:dyDescent="0.25">
      <c r="C19" s="48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27"/>
  <sheetViews>
    <sheetView showGridLines="0" workbookViewId="0">
      <selection activeCell="C15" sqref="C15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58" t="s">
        <v>0</v>
      </c>
      <c r="C1" s="158"/>
      <c r="D1" s="158"/>
    </row>
    <row r="2" spans="1:5" ht="18.75" x14ac:dyDescent="0.3">
      <c r="B2" s="158" t="s">
        <v>42</v>
      </c>
      <c r="C2" s="158"/>
      <c r="D2" s="158"/>
    </row>
    <row r="3" spans="1:5" ht="18" customHeight="1" x14ac:dyDescent="0.3">
      <c r="B3" s="143"/>
      <c r="C3" s="147"/>
      <c r="D3" s="148"/>
    </row>
    <row r="4" spans="1:5" ht="18.75" x14ac:dyDescent="0.25">
      <c r="B4" s="189" t="s">
        <v>24</v>
      </c>
      <c r="C4" s="189"/>
      <c r="D4" s="189"/>
    </row>
    <row r="5" spans="1:5" ht="18.75" x14ac:dyDescent="0.25">
      <c r="B5" s="189" t="s">
        <v>67</v>
      </c>
      <c r="C5" s="189"/>
      <c r="D5" s="189"/>
    </row>
    <row r="6" spans="1:5" ht="18.75" x14ac:dyDescent="0.3">
      <c r="C6" s="193"/>
      <c r="D6" s="193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35</v>
      </c>
      <c r="E8" s="26" t="s">
        <v>19</v>
      </c>
    </row>
    <row r="9" spans="1:5" s="103" customFormat="1" x14ac:dyDescent="0.25">
      <c r="A9" s="38"/>
      <c r="B9" s="139"/>
      <c r="C9" s="68"/>
      <c r="D9" s="134" t="s">
        <v>56</v>
      </c>
      <c r="E9" s="39" t="s">
        <v>15</v>
      </c>
    </row>
    <row r="10" spans="1:5" s="103" customFormat="1" x14ac:dyDescent="0.25">
      <c r="A10" s="124"/>
      <c r="B10" s="93"/>
      <c r="C10" s="68"/>
      <c r="D10" s="134"/>
      <c r="E10" s="39"/>
    </row>
    <row r="11" spans="1:5" s="103" customFormat="1" x14ac:dyDescent="0.25">
      <c r="A11" s="124"/>
      <c r="B11" s="93"/>
      <c r="C11" s="68"/>
      <c r="D11" s="134"/>
      <c r="E11" s="39"/>
    </row>
    <row r="12" spans="1:5" s="103" customFormat="1" x14ac:dyDescent="0.25">
      <c r="A12" s="124"/>
      <c r="B12" s="93"/>
      <c r="C12" s="68"/>
      <c r="D12" s="134"/>
      <c r="E12" s="39"/>
    </row>
    <row r="13" spans="1:5" s="103" customFormat="1" x14ac:dyDescent="0.25">
      <c r="A13" s="124"/>
      <c r="B13" s="139"/>
      <c r="C13" s="68"/>
      <c r="D13" s="134"/>
      <c r="E13" s="39"/>
    </row>
    <row r="14" spans="1:5" s="103" customFormat="1" x14ac:dyDescent="0.25">
      <c r="A14" s="124"/>
      <c r="B14" s="139"/>
      <c r="C14" s="68"/>
      <c r="D14" s="134"/>
      <c r="E14" s="39"/>
    </row>
    <row r="15" spans="1:5" s="103" customFormat="1" x14ac:dyDescent="0.25">
      <c r="A15" s="124"/>
      <c r="B15" s="139"/>
      <c r="C15" s="68"/>
      <c r="D15" s="134"/>
      <c r="E15" s="39"/>
    </row>
    <row r="16" spans="1:5" s="103" customFormat="1" x14ac:dyDescent="0.25">
      <c r="A16" s="124"/>
      <c r="B16" s="93"/>
      <c r="C16" s="68"/>
      <c r="D16" s="134"/>
      <c r="E16" s="39"/>
    </row>
    <row r="17" spans="1:5" s="103" customFormat="1" x14ac:dyDescent="0.25">
      <c r="A17" s="124"/>
      <c r="B17" s="93"/>
      <c r="C17" s="68"/>
      <c r="D17" s="134"/>
      <c r="E17" s="39"/>
    </row>
    <row r="18" spans="1:5" s="103" customFormat="1" x14ac:dyDescent="0.25">
      <c r="A18" s="124"/>
      <c r="B18" s="93"/>
      <c r="C18" s="68"/>
      <c r="D18" s="134"/>
      <c r="E18" s="39"/>
    </row>
    <row r="19" spans="1:5" s="103" customFormat="1" x14ac:dyDescent="0.25">
      <c r="A19" s="124"/>
      <c r="B19" s="93"/>
      <c r="C19" s="68"/>
      <c r="D19" s="134"/>
      <c r="E19" s="39"/>
    </row>
    <row r="20" spans="1:5" s="103" customFormat="1" x14ac:dyDescent="0.25">
      <c r="A20" s="124"/>
      <c r="B20" s="93"/>
      <c r="C20" s="68"/>
      <c r="D20" s="134"/>
      <c r="E20" s="39"/>
    </row>
    <row r="21" spans="1:5" s="103" customFormat="1" x14ac:dyDescent="0.25">
      <c r="A21" s="124"/>
      <c r="B21" s="93"/>
      <c r="C21" s="68"/>
      <c r="D21" s="134"/>
      <c r="E21" s="39"/>
    </row>
    <row r="22" spans="1:5" s="103" customFormat="1" x14ac:dyDescent="0.25">
      <c r="A22" s="124"/>
      <c r="B22" s="93"/>
      <c r="C22" s="68"/>
      <c r="D22" s="134"/>
      <c r="E22" s="39"/>
    </row>
    <row r="23" spans="1:5" s="103" customFormat="1" x14ac:dyDescent="0.25">
      <c r="A23" s="124"/>
      <c r="B23" s="93"/>
      <c r="C23" s="68"/>
      <c r="D23" s="134"/>
      <c r="E23" s="39"/>
    </row>
    <row r="24" spans="1:5" s="103" customFormat="1" x14ac:dyDescent="0.25">
      <c r="A24" s="124"/>
      <c r="B24" s="93"/>
      <c r="C24" s="68"/>
      <c r="D24" s="134"/>
      <c r="E24" s="39"/>
    </row>
    <row r="25" spans="1:5" s="103" customFormat="1" x14ac:dyDescent="0.25">
      <c r="A25" s="124"/>
      <c r="B25" s="93"/>
      <c r="C25" s="68"/>
      <c r="D25" s="134"/>
      <c r="E25" s="39"/>
    </row>
    <row r="26" spans="1:5" ht="30" customHeight="1" x14ac:dyDescent="0.25">
      <c r="A26" s="199" t="s">
        <v>37</v>
      </c>
      <c r="B26" s="200"/>
      <c r="C26" s="7">
        <v>0</v>
      </c>
      <c r="D26" s="80"/>
      <c r="E26" s="85"/>
    </row>
    <row r="27" spans="1:5" ht="30" customHeight="1" x14ac:dyDescent="0.25">
      <c r="A27" s="199" t="s">
        <v>38</v>
      </c>
      <c r="B27" s="200"/>
      <c r="C27" s="7">
        <v>0</v>
      </c>
      <c r="D27" s="80"/>
      <c r="E27" s="85"/>
    </row>
  </sheetData>
  <sheetProtection formatCells="0" formatColumns="0" formatRows="0" insertColumns="0" insertRows="0" insertHyperlinks="0" deleteColumns="0" deleteRows="0" sort="0" autoFilter="0" pivotTables="0"/>
  <mergeCells count="7">
    <mergeCell ref="A27:B27"/>
    <mergeCell ref="A26:B2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Сбербанк</vt:lpstr>
      <vt:lpstr>Карта Сбер</vt:lpstr>
      <vt:lpstr>Тинькофф</vt:lpstr>
      <vt:lpstr>PayPal</vt:lpstr>
      <vt:lpstr>ЮMoney</vt:lpstr>
      <vt:lpstr>Qiwi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user</cp:lastModifiedBy>
  <cp:revision/>
  <cp:lastPrinted>2019-11-25T08:39:38Z</cp:lastPrinted>
  <dcterms:created xsi:type="dcterms:W3CDTF">2019-02-26T11:48:52Z</dcterms:created>
  <dcterms:modified xsi:type="dcterms:W3CDTF">2022-01-04T16:44:28Z</dcterms:modified>
  <cp:category/>
  <cp:contentStatus/>
</cp:coreProperties>
</file>