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ЯД\YandexDisk\Оргмоменты\НКО\Отчеты\2021\"/>
    </mc:Choice>
  </mc:AlternateContent>
  <xr:revisionPtr revIDLastSave="0" documentId="13_ncr:1_{7E553F66-2248-41A3-93D4-855CBDBD85B4}" xr6:coauthVersionLast="46" xr6:coauthVersionMax="46" xr10:uidLastSave="{00000000-0000-0000-0000-000000000000}"/>
  <bookViews>
    <workbookView xWindow="-120" yWindow="-120" windowWidth="29040" windowHeight="15840" tabRatio="649" xr2:uid="{00000000-000D-0000-FFFF-FFFF00000000}"/>
  </bookViews>
  <sheets>
    <sheet name="Отчет" sheetId="1" r:id="rId1"/>
    <sheet name="Расходы" sheetId="4" r:id="rId2"/>
    <sheet name="Сбербанк" sheetId="5" r:id="rId3"/>
    <sheet name="Карта Сбер" sheetId="11" r:id="rId4"/>
    <sheet name="Тинькофф" sheetId="13" r:id="rId5"/>
    <sheet name="PayPal" sheetId="6" r:id="rId6"/>
    <sheet name="ЮMoney" sheetId="8" r:id="rId7"/>
    <sheet name="Qiwi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5" l="1"/>
  <c r="B30" i="4" l="1"/>
  <c r="B34" i="4"/>
  <c r="B42" i="4"/>
  <c r="B13" i="4" l="1"/>
  <c r="B44" i="5" l="1"/>
  <c r="B25" i="4" l="1"/>
  <c r="B19" i="4" l="1"/>
  <c r="C15" i="1" l="1"/>
  <c r="C14" i="1" l="1"/>
  <c r="B33" i="5" l="1"/>
  <c r="C22" i="1" l="1"/>
  <c r="C20" i="1" l="1"/>
  <c r="C11" i="1" l="1"/>
  <c r="C21" i="1"/>
  <c r="C19" i="1" l="1"/>
  <c r="C29" i="1" s="1"/>
</calcChain>
</file>

<file path=xl/sharedStrings.xml><?xml version="1.0" encoding="utf-8"?>
<sst xmlns="http://schemas.openxmlformats.org/spreadsheetml/2006/main" count="214" uniqueCount="106">
  <si>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</si>
  <si>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</si>
  <si>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</si>
  <si>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Qiwi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</si>
  <si>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</si>
  <si>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</si>
  <si>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</si>
  <si>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</si>
  <si>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</si>
  <si>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</si>
  <si>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</si>
  <si>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</si>
  <si>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</si>
  <si>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</si>
  <si>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</si>
  <si>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</si>
  <si>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</si>
  <si>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</si>
  <si>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</si>
  <si>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</si>
  <si>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</si>
  <si>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</si>
  <si>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</si>
  <si>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</si>
  <si>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</si>
  <si>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</si>
  <si>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Ожидает зачисления на р/сч за вычетом комиссии оператора</t>
  </si>
  <si>
    <t>Поступления на расчетный счет Фонда</t>
  </si>
  <si>
    <t>Дата</t>
  </si>
  <si>
    <t>Прочие поступления и благотворительные пожертвования</t>
  </si>
  <si>
    <t>Всего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</si>
  <si>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</si>
  <si>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</si>
  <si>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</si>
  <si>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Сдача наличных в банк</t>
  </si>
  <si>
    <t>Благотворитель (номер заказа киви-кошелька)</t>
  </si>
  <si>
    <t>Благотворительные пожертвования через мобильный терминал</t>
  </si>
  <si>
    <t>Зачислено на р/сч за вычетом комиссии оператора 4%</t>
  </si>
  <si>
    <t>Ожидает зачисления на р/сч за вычетом комиссии оператора 4%</t>
  </si>
  <si>
    <t>Остаток средств на 30.11.2020</t>
  </si>
  <si>
    <t>Пожертвования через платёжную систему ЮMoney</t>
  </si>
  <si>
    <t>Через платежную систему ЮMoney</t>
  </si>
  <si>
    <t>Зачислено на р/сч за вычетом возвратов и комиссии оператора (2,9%)</t>
  </si>
  <si>
    <t>помощи брошенным животным "Дорога добра"</t>
  </si>
  <si>
    <t>за апрель 2021 года</t>
  </si>
  <si>
    <t>Остаток средств на 01.04.2021</t>
  </si>
  <si>
    <t>Лечение брошенных животных</t>
  </si>
  <si>
    <t>Стерилизация и кастрация брошенных животных</t>
  </si>
  <si>
    <t>Оплата за вет. услуги - стерилизация щенка Лолы в вет. клинике "Симба"</t>
  </si>
  <si>
    <t>Оплата программы 1С: бухгалтерия ООО "Лоцман бизнес-технологий"</t>
  </si>
  <si>
    <t>Пархачева Виктория Михайловна</t>
  </si>
  <si>
    <t>Оплата по QR-коду</t>
  </si>
  <si>
    <t>Кондратьева Ирина Алексеевна</t>
  </si>
  <si>
    <t>Безножкина Анна Михайловна</t>
  </si>
  <si>
    <t>ООО "Лунный лак"</t>
  </si>
  <si>
    <t>Оплата смс-информирования по расчетному счету в Сбербанке</t>
  </si>
  <si>
    <t>ООО "Юридическое бюро"</t>
  </si>
  <si>
    <t>Васильева Раиса Владимировна</t>
  </si>
  <si>
    <t>Матвеева Светлана Николаевна</t>
  </si>
  <si>
    <t>Болдырева Карина Николаевна</t>
  </si>
  <si>
    <t>ООО "Агросервис+"</t>
  </si>
  <si>
    <t>Наумова Татьяна Юрьевна</t>
  </si>
  <si>
    <t>Оплата за вет. услуги - стерилизация и кастрация кошек из Лучков в вет. клинике "Симба"</t>
  </si>
  <si>
    <t>АО "Мордыш"</t>
  </si>
  <si>
    <t>Апрель</t>
  </si>
  <si>
    <t>Оплата подтверждения на Авито (пополнение личного кабинета) ООО "Кех Екоммерц"</t>
  </si>
  <si>
    <t>Оплата за вет. услуги - стерилизацию собаки Мухи и ее щенка из Давыдово в вет. клинике "Симба"</t>
  </si>
  <si>
    <t>Пожертвования на карту Сбербанк директора Фонда</t>
  </si>
  <si>
    <t>Наталья</t>
  </si>
  <si>
    <t>Марта Владимировна Г.</t>
  </si>
  <si>
    <t>Светлана Васильевна К.</t>
  </si>
  <si>
    <t>Ирина Феликсовна А.</t>
  </si>
  <si>
    <t>Алла Алексеевна Т.</t>
  </si>
  <si>
    <t>Евстасия Андреевна Т.</t>
  </si>
  <si>
    <t>Юлия Андреевна Д.</t>
  </si>
  <si>
    <t>Татьяна Александровна Г.</t>
  </si>
  <si>
    <t>Наталья Васильевна Г.</t>
  </si>
  <si>
    <t>Ольга Ивановна Г.</t>
  </si>
  <si>
    <t>Наталья Анатольевна В.</t>
  </si>
  <si>
    <t>Оплата за лекарство "Гемобаланс" в ветклинике "Валента" для кошек, привезенных из Лучков</t>
  </si>
  <si>
    <t>Оплата за лекарство "Гемобаланс" в ветклинике "VITA-PROFI" для кошек, привезенных из Лучков</t>
  </si>
  <si>
    <t>Оплата за сеть и обруч для сбора оборудования для отлова собак ИП Кульков М.М.</t>
  </si>
  <si>
    <t>Антон Александрович Д.</t>
  </si>
  <si>
    <t>Наталья Сергеевна Ш.</t>
  </si>
  <si>
    <t>Елена Владимировна К.</t>
  </si>
  <si>
    <t>Надежда Владимировна Т.</t>
  </si>
  <si>
    <t>Ольга Павловна М.</t>
  </si>
  <si>
    <t>Оплата передержки кошек из Лучков (7 штук)</t>
  </si>
  <si>
    <t>Любовь Юрьевна А.</t>
  </si>
  <si>
    <t>Оплата за Бравекто - препарата для обработки от клещей - зоомагазин "4 лапы"</t>
  </si>
  <si>
    <t>Перевод с Pay Pal</t>
  </si>
  <si>
    <t>Перевод с карты Тинькофф (Анна Попова)</t>
  </si>
  <si>
    <t>Оплата бензина фотографу для съемок бездомных животных в Камешково</t>
  </si>
  <si>
    <t>за апрель  2021 года</t>
  </si>
  <si>
    <t xml:space="preserve">Пожертвования на карту Тинькофф </t>
  </si>
  <si>
    <t>директора Фонда</t>
  </si>
  <si>
    <t>Общая сумма поступлений за апрель 2021г.</t>
  </si>
  <si>
    <t>Через платежную систему Pay Pal</t>
  </si>
  <si>
    <t>На карту Сбербанк директора Фонда</t>
  </si>
  <si>
    <t>На карту Тинькофф директора Фонда</t>
  </si>
  <si>
    <t>Произведенные расходы за апрель 2021г.</t>
  </si>
  <si>
    <t>Программа "Бесплатная стерилизация и кастрация в отдаленных населенных пунктах"</t>
  </si>
  <si>
    <t>Программа "Бесплатная стерилизация/кастрация в отдаленных пунктах"</t>
  </si>
  <si>
    <t>Отлов диких животных для стерилизации</t>
  </si>
  <si>
    <t xml:space="preserve">Платная домашняя передержка </t>
  </si>
  <si>
    <t>Платная домашняя передержка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</si>
</sst>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dd/mm/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11"/>
      <color theme="9"/>
      <name val="Calibri"/>
      <family val="2"/>
      <charset val="204"/>
    </font>
    <font>
      <b/>
      <sz val="14"/>
      <color theme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199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4" fontId="14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17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6" fillId="0" borderId="14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4" fillId="2" borderId="2" xfId="0" applyFont="1" applyFill="1" applyBorder="1" applyProtection="1"/>
    <xf numFmtId="165" fontId="14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3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4" fontId="19" fillId="5" borderId="16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14" fontId="13" fillId="0" borderId="4" xfId="0" applyNumberFormat="1" applyFont="1" applyBorder="1" applyAlignment="1">
      <alignment horizontal="center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1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left" wrapText="1"/>
    </xf>
    <xf numFmtId="165" fontId="12" fillId="4" borderId="13" xfId="0" applyNumberFormat="1" applyFont="1" applyFill="1" applyBorder="1" applyAlignment="1" applyProtection="1">
      <alignment horizontal="center" vertical="center" wrapText="1"/>
    </xf>
    <xf numFmtId="4" fontId="12" fillId="4" borderId="13" xfId="0" applyNumberFormat="1" applyFont="1" applyFill="1" applyBorder="1" applyAlignment="1" applyProtection="1">
      <alignment horizontal="center" vertical="center" wrapText="1"/>
    </xf>
    <xf numFmtId="165" fontId="14" fillId="4" borderId="21" xfId="0" applyNumberFormat="1" applyFont="1" applyFill="1" applyBorder="1" applyAlignment="1" applyProtection="1">
      <alignment horizontal="center" vertical="center" wrapText="1"/>
    </xf>
    <xf numFmtId="4" fontId="14" fillId="5" borderId="21" xfId="0" applyNumberFormat="1" applyFont="1" applyFill="1" applyBorder="1" applyAlignment="1" applyProtection="1">
      <alignment horizontal="center" vertical="center" wrapText="1"/>
    </xf>
    <xf numFmtId="0" fontId="12" fillId="4" borderId="21" xfId="0" applyNumberFormat="1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13" fillId="4" borderId="19" xfId="0" applyNumberFormat="1" applyFont="1" applyFill="1" applyBorder="1" applyAlignment="1" applyProtection="1">
      <alignment horizontal="center" vertical="center" wrapText="1"/>
    </xf>
    <xf numFmtId="4" fontId="13" fillId="4" borderId="19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12" fillId="4" borderId="19" xfId="0" applyNumberFormat="1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</xf>
    <xf numFmtId="0" fontId="23" fillId="5" borderId="0" xfId="0" applyFont="1" applyFill="1" applyAlignment="1" applyProtection="1">
      <alignment horizontal="center"/>
    </xf>
    <xf numFmtId="0" fontId="24" fillId="0" borderId="0" xfId="0" applyFont="1" applyFill="1" applyProtection="1"/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0" fontId="13" fillId="4" borderId="20" xfId="0" applyNumberFormat="1" applyFont="1" applyFill="1" applyBorder="1" applyAlignment="1" applyProtection="1">
      <alignment horizontal="left" vertical="center" wrapText="1"/>
    </xf>
    <xf numFmtId="0" fontId="13" fillId="4" borderId="8" xfId="0" applyNumberFormat="1" applyFont="1" applyFill="1" applyBorder="1" applyAlignment="1" applyProtection="1">
      <alignment horizontal="left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Fill="1" applyProtection="1"/>
    <xf numFmtId="4" fontId="26" fillId="0" borderId="0" xfId="0" applyNumberFormat="1" applyFont="1" applyFill="1" applyProtection="1"/>
    <xf numFmtId="0" fontId="26" fillId="0" borderId="0" xfId="0" applyFont="1" applyFill="1" applyProtection="1"/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/>
    </xf>
    <xf numFmtId="4" fontId="23" fillId="0" borderId="0" xfId="0" applyNumberFormat="1" applyFont="1" applyFill="1" applyProtection="1"/>
    <xf numFmtId="0" fontId="23" fillId="0" borderId="0" xfId="0" applyFont="1" applyFill="1" applyProtection="1"/>
    <xf numFmtId="0" fontId="23" fillId="5" borderId="0" xfId="0" applyFont="1" applyFill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41275</xdr:colOff>
      <xdr:row>6</xdr:row>
      <xdr:rowOff>88900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76200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47625</xdr:rowOff>
    </xdr:from>
    <xdr:to>
      <xdr:col>1</xdr:col>
      <xdr:colOff>1108075</xdr:colOff>
      <xdr:row>6</xdr:row>
      <xdr:rowOff>98425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3925" y="47625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66675</xdr:rowOff>
    </xdr:from>
    <xdr:to>
      <xdr:col>1</xdr:col>
      <xdr:colOff>625475</xdr:colOff>
      <xdr:row>7</xdr:row>
      <xdr:rowOff>130175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1975" y="6667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38100</xdr:rowOff>
    </xdr:from>
    <xdr:to>
      <xdr:col>1</xdr:col>
      <xdr:colOff>800100</xdr:colOff>
      <xdr:row>6</xdr:row>
      <xdr:rowOff>63500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6600" y="38100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358775</xdr:colOff>
      <xdr:row>0</xdr:row>
      <xdr:rowOff>161925</xdr:rowOff>
    </xdr:from>
    <xdr:to>
      <xdr:col>2</xdr:col>
      <xdr:colOff>187325</xdr:colOff>
      <xdr:row>5</xdr:row>
      <xdr:rowOff>190500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39900" y="161925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85725</xdr:rowOff>
    </xdr:from>
    <xdr:to>
      <xdr:col>1</xdr:col>
      <xdr:colOff>844550</xdr:colOff>
      <xdr:row>6</xdr:row>
      <xdr:rowOff>111125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1050" y="857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873125</xdr:colOff>
      <xdr:row>0</xdr:row>
      <xdr:rowOff>161925</xdr:rowOff>
    </xdr:from>
    <xdr:to>
      <xdr:col>1</xdr:col>
      <xdr:colOff>663575</xdr:colOff>
      <xdr:row>5</xdr:row>
      <xdr:rowOff>152400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3125" y="1619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161926</xdr:rowOff>
    </xdr:from>
    <xdr:to>
      <xdr:col>1</xdr:col>
      <xdr:colOff>15875</xdr:colOff>
      <xdr:row>5</xdr:row>
      <xdr:rowOff>104776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050" y="161926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E35"/>
  <sheetViews>
    <sheetView showGridLines="0" tabSelected="1" topLeftCell="A3" zoomScaleNormal="100" workbookViewId="0">
      <selection activeCell="E28" sqref="E2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48" t="s">
        <v>0</v>
      </c>
      <c r="C1" s="148"/>
    </row>
    <row r="2" spans="1:5" ht="18.75" x14ac:dyDescent="0.3">
      <c r="B2" s="148" t="s">
        <v>43</v>
      </c>
      <c r="C2" s="148"/>
    </row>
    <row r="3" spans="1:5" ht="18.75" x14ac:dyDescent="0.3">
      <c r="B3" s="141"/>
      <c r="C3" s="141"/>
    </row>
    <row r="4" spans="1:5" ht="18.75" x14ac:dyDescent="0.3">
      <c r="B4" s="148" t="s">
        <v>1</v>
      </c>
      <c r="C4" s="148"/>
    </row>
    <row r="5" spans="1:5" ht="18.75" x14ac:dyDescent="0.3">
      <c r="B5" s="148" t="s">
        <v>2</v>
      </c>
      <c r="C5" s="148"/>
    </row>
    <row r="6" spans="1:5" ht="18.75" x14ac:dyDescent="0.25">
      <c r="B6" s="151" t="s">
        <v>44</v>
      </c>
      <c r="C6" s="151"/>
    </row>
    <row r="7" spans="1:5" ht="15" customHeight="1" x14ac:dyDescent="0.25">
      <c r="B7" s="45"/>
      <c r="C7" s="45"/>
    </row>
    <row r="9" spans="1:5" ht="15" customHeight="1" x14ac:dyDescent="0.25">
      <c r="A9" s="144" t="s">
        <v>45</v>
      </c>
      <c r="B9" s="145"/>
      <c r="C9" s="53">
        <v>0</v>
      </c>
      <c r="E9" s="22"/>
    </row>
    <row r="10" spans="1:5" ht="15" customHeight="1" x14ac:dyDescent="0.25">
      <c r="C10" s="17"/>
      <c r="E10" s="22"/>
    </row>
    <row r="11" spans="1:5" ht="15" customHeight="1" x14ac:dyDescent="0.25">
      <c r="A11" s="144" t="s">
        <v>96</v>
      </c>
      <c r="B11" s="145"/>
      <c r="C11" s="54">
        <f>SUM(C12:C17)</f>
        <v>82556.58</v>
      </c>
    </row>
    <row r="12" spans="1:5" ht="15" customHeight="1" x14ac:dyDescent="0.25">
      <c r="A12" s="146" t="s">
        <v>4</v>
      </c>
      <c r="B12" s="147"/>
      <c r="C12" s="18">
        <v>69606.58</v>
      </c>
    </row>
    <row r="13" spans="1:5" ht="15" customHeight="1" x14ac:dyDescent="0.25">
      <c r="A13" s="146" t="s">
        <v>98</v>
      </c>
      <c r="B13" s="147"/>
      <c r="C13" s="18">
        <v>12950</v>
      </c>
    </row>
    <row r="14" spans="1:5" ht="15" customHeight="1" x14ac:dyDescent="0.25">
      <c r="A14" s="146" t="s">
        <v>41</v>
      </c>
      <c r="B14" s="147"/>
      <c r="C14" s="50">
        <f>ЮMoney!C16</f>
        <v>0</v>
      </c>
    </row>
    <row r="15" spans="1:5" ht="15" customHeight="1" x14ac:dyDescent="0.25">
      <c r="A15" s="146" t="s">
        <v>3</v>
      </c>
      <c r="B15" s="147"/>
      <c r="C15" s="18">
        <f>Qiwi!C26</f>
        <v>0</v>
      </c>
    </row>
    <row r="16" spans="1:5" x14ac:dyDescent="0.25">
      <c r="A16" s="42" t="s">
        <v>97</v>
      </c>
      <c r="B16" s="43"/>
      <c r="C16" s="18">
        <v>0</v>
      </c>
    </row>
    <row r="17" spans="1:5" ht="15" customHeight="1" x14ac:dyDescent="0.25">
      <c r="A17" s="8" t="s">
        <v>99</v>
      </c>
      <c r="B17" s="8"/>
      <c r="C17" s="18">
        <v>0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44" t="s">
        <v>100</v>
      </c>
      <c r="B19" s="145"/>
      <c r="C19" s="53">
        <f>SUM(C20:C27)</f>
        <v>26140</v>
      </c>
    </row>
    <row r="20" spans="1:5" ht="15" customHeight="1" x14ac:dyDescent="0.25">
      <c r="A20" s="9" t="s">
        <v>102</v>
      </c>
      <c r="B20" s="10"/>
      <c r="C20" s="20">
        <f>Расходы!B13</f>
        <v>7200</v>
      </c>
    </row>
    <row r="21" spans="1:5" ht="15" customHeight="1" x14ac:dyDescent="0.25">
      <c r="A21" s="8" t="s">
        <v>46</v>
      </c>
      <c r="B21" s="11"/>
      <c r="C21" s="21">
        <f>Расходы!B19</f>
        <v>2885</v>
      </c>
    </row>
    <row r="22" spans="1:5" ht="30" customHeight="1" x14ac:dyDescent="0.25">
      <c r="A22" s="149" t="s">
        <v>47</v>
      </c>
      <c r="B22" s="150"/>
      <c r="C22" s="21">
        <f>Расходы!B25</f>
        <v>10650</v>
      </c>
    </row>
    <row r="23" spans="1:5" ht="16.5" customHeight="1" x14ac:dyDescent="0.25">
      <c r="A23" s="149" t="s">
        <v>103</v>
      </c>
      <c r="B23" s="150"/>
      <c r="C23" s="21">
        <v>885</v>
      </c>
    </row>
    <row r="24" spans="1:5" ht="15" customHeight="1" x14ac:dyDescent="0.25">
      <c r="A24" s="149" t="s">
        <v>105</v>
      </c>
      <c r="B24" s="150"/>
      <c r="C24" s="21">
        <v>2000</v>
      </c>
    </row>
    <row r="25" spans="1:5" ht="15" customHeight="1" x14ac:dyDescent="0.25">
      <c r="A25" s="149" t="s">
        <v>5</v>
      </c>
      <c r="B25" s="150"/>
      <c r="C25" s="21">
        <v>2520</v>
      </c>
      <c r="D25" s="77"/>
    </row>
    <row r="26" spans="1:5" ht="15" customHeight="1" x14ac:dyDescent="0.25">
      <c r="A26" s="42"/>
      <c r="B26" s="44"/>
      <c r="C26" s="21"/>
      <c r="D26" s="77"/>
    </row>
    <row r="27" spans="1:5" ht="15" customHeight="1" x14ac:dyDescent="0.25">
      <c r="A27" s="8"/>
      <c r="B27" s="11"/>
      <c r="C27" s="21"/>
      <c r="D27" s="77"/>
    </row>
    <row r="28" spans="1:5" ht="15" customHeight="1" x14ac:dyDescent="0.25">
      <c r="C28" s="17"/>
      <c r="D28" s="77"/>
      <c r="E28" s="77"/>
    </row>
    <row r="29" spans="1:5" ht="15" customHeight="1" x14ac:dyDescent="0.25">
      <c r="A29" s="144" t="s">
        <v>39</v>
      </c>
      <c r="B29" s="145"/>
      <c r="C29" s="53">
        <f>C9+C11-C19</f>
        <v>56416.58</v>
      </c>
      <c r="E29" s="22"/>
    </row>
    <row r="30" spans="1:5" ht="15" customHeight="1" x14ac:dyDescent="0.25">
      <c r="A30" s="32"/>
      <c r="B30" s="33"/>
      <c r="C30" s="89">
        <v>0</v>
      </c>
      <c r="E30" s="22"/>
    </row>
    <row r="31" spans="1:5" x14ac:dyDescent="0.25">
      <c r="C31" s="31"/>
    </row>
    <row r="32" spans="1:5" x14ac:dyDescent="0.25">
      <c r="E32" s="22"/>
    </row>
    <row r="33" spans="3:5" x14ac:dyDescent="0.25">
      <c r="C33" s="31"/>
    </row>
    <row r="34" spans="3:5" x14ac:dyDescent="0.25">
      <c r="E34" s="22"/>
    </row>
    <row r="35" spans="3:5" x14ac:dyDescent="0.25">
      <c r="C35" s="34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43"/>
  <sheetViews>
    <sheetView showGridLines="0" topLeftCell="A12" zoomScaleNormal="100" workbookViewId="0">
      <selection activeCell="B36" sqref="B36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48" t="s">
        <v>0</v>
      </c>
      <c r="C1" s="148"/>
    </row>
    <row r="2" spans="1:3" ht="18.75" x14ac:dyDescent="0.3">
      <c r="B2" s="148" t="s">
        <v>43</v>
      </c>
      <c r="C2" s="148"/>
    </row>
    <row r="3" spans="1:3" ht="18.75" x14ac:dyDescent="0.3">
      <c r="B3" s="148"/>
      <c r="C3" s="148"/>
    </row>
    <row r="4" spans="1:3" ht="18.75" x14ac:dyDescent="0.3">
      <c r="A4" s="1" t="s">
        <v>6</v>
      </c>
      <c r="B4" s="148" t="s">
        <v>7</v>
      </c>
      <c r="C4" s="148"/>
    </row>
    <row r="5" spans="1:3" ht="18.75" x14ac:dyDescent="0.25">
      <c r="B5" s="151" t="s">
        <v>44</v>
      </c>
      <c r="C5" s="151"/>
    </row>
    <row r="6" spans="1:3" ht="15.75" x14ac:dyDescent="0.25">
      <c r="B6" s="3"/>
      <c r="C6" s="4"/>
    </row>
    <row r="8" spans="1:3" ht="15" customHeight="1" x14ac:dyDescent="0.25">
      <c r="A8" s="40" t="s">
        <v>8</v>
      </c>
      <c r="B8" s="7" t="s">
        <v>9</v>
      </c>
      <c r="C8" s="41" t="s">
        <v>10</v>
      </c>
    </row>
    <row r="9" spans="1:3" ht="15" customHeight="1" x14ac:dyDescent="0.25">
      <c r="A9" s="98" t="s">
        <v>101</v>
      </c>
      <c r="B9" s="99"/>
      <c r="C9" s="100"/>
    </row>
    <row r="10" spans="1:3" s="96" customFormat="1" ht="15" customHeight="1" x14ac:dyDescent="0.25">
      <c r="A10" s="126">
        <v>44301</v>
      </c>
      <c r="B10" s="127">
        <v>7200</v>
      </c>
      <c r="C10" s="104" t="s">
        <v>62</v>
      </c>
    </row>
    <row r="11" spans="1:3" s="96" customFormat="1" ht="15" customHeight="1" x14ac:dyDescent="0.25">
      <c r="A11" s="126"/>
      <c r="B11" s="127"/>
      <c r="C11" s="104"/>
    </row>
    <row r="12" spans="1:3" s="96" customFormat="1" ht="15" customHeight="1" x14ac:dyDescent="0.25">
      <c r="A12" s="126"/>
      <c r="B12" s="127"/>
      <c r="C12" s="104"/>
    </row>
    <row r="13" spans="1:3" ht="15" customHeight="1" x14ac:dyDescent="0.25">
      <c r="A13" s="128" t="s">
        <v>11</v>
      </c>
      <c r="B13" s="129">
        <f>SUM(B10:B12)</f>
        <v>7200</v>
      </c>
      <c r="C13" s="130"/>
    </row>
    <row r="14" spans="1:3" ht="15" customHeight="1" x14ac:dyDescent="0.25">
      <c r="A14" s="106" t="s">
        <v>46</v>
      </c>
      <c r="B14" s="107"/>
      <c r="C14" s="108"/>
    </row>
    <row r="15" spans="1:3" ht="15" customHeight="1" x14ac:dyDescent="0.25">
      <c r="A15" s="126">
        <v>44305</v>
      </c>
      <c r="B15" s="127">
        <v>690</v>
      </c>
      <c r="C15" s="104" t="s">
        <v>80</v>
      </c>
    </row>
    <row r="16" spans="1:3" s="96" customFormat="1" ht="15" customHeight="1" x14ac:dyDescent="0.25">
      <c r="A16" s="126">
        <v>44305</v>
      </c>
      <c r="B16" s="127">
        <v>220</v>
      </c>
      <c r="C16" s="104" t="s">
        <v>79</v>
      </c>
    </row>
    <row r="17" spans="1:3" ht="15" customHeight="1" x14ac:dyDescent="0.25">
      <c r="A17" s="126">
        <v>44313</v>
      </c>
      <c r="B17" s="127">
        <v>1975</v>
      </c>
      <c r="C17" s="104" t="s">
        <v>89</v>
      </c>
    </row>
    <row r="18" spans="1:3" ht="15" customHeight="1" x14ac:dyDescent="0.25">
      <c r="A18" s="126"/>
      <c r="B18" s="127"/>
      <c r="C18" s="104"/>
    </row>
    <row r="19" spans="1:3" ht="15" customHeight="1" x14ac:dyDescent="0.25">
      <c r="A19" s="114" t="s">
        <v>11</v>
      </c>
      <c r="B19" s="115">
        <f>SUM(B15:B18)</f>
        <v>2885</v>
      </c>
      <c r="C19" s="116"/>
    </row>
    <row r="20" spans="1:3" ht="15" customHeight="1" x14ac:dyDescent="0.25">
      <c r="A20" s="101" t="s">
        <v>47</v>
      </c>
      <c r="B20" s="102"/>
      <c r="C20" s="117"/>
    </row>
    <row r="21" spans="1:3" ht="14.25" customHeight="1" x14ac:dyDescent="0.25">
      <c r="A21" s="126">
        <v>44306</v>
      </c>
      <c r="B21" s="127">
        <v>2200</v>
      </c>
      <c r="C21" s="104" t="s">
        <v>48</v>
      </c>
    </row>
    <row r="22" spans="1:3" s="96" customFormat="1" ht="14.25" customHeight="1" x14ac:dyDescent="0.25">
      <c r="A22" s="126">
        <v>44315</v>
      </c>
      <c r="B22" s="127">
        <v>8450</v>
      </c>
      <c r="C22" s="104" t="s">
        <v>66</v>
      </c>
    </row>
    <row r="23" spans="1:3" s="96" customFormat="1" ht="14.25" customHeight="1" x14ac:dyDescent="0.25">
      <c r="A23" s="126"/>
      <c r="B23" s="127"/>
      <c r="C23" s="104"/>
    </row>
    <row r="24" spans="1:3" s="96" customFormat="1" ht="14.25" customHeight="1" x14ac:dyDescent="0.25">
      <c r="A24" s="126"/>
      <c r="B24" s="127"/>
      <c r="C24" s="104"/>
    </row>
    <row r="25" spans="1:3" s="29" customFormat="1" ht="15" customHeight="1" x14ac:dyDescent="0.25">
      <c r="A25" s="110" t="s">
        <v>11</v>
      </c>
      <c r="B25" s="109">
        <f>SUM(B21:B24)</f>
        <v>10650</v>
      </c>
      <c r="C25" s="111"/>
    </row>
    <row r="26" spans="1:3" ht="15" customHeight="1" x14ac:dyDescent="0.25">
      <c r="A26" s="105" t="s">
        <v>103</v>
      </c>
      <c r="B26" s="105"/>
      <c r="C26" s="105"/>
    </row>
    <row r="27" spans="1:3" s="96" customFormat="1" ht="15" customHeight="1" x14ac:dyDescent="0.25">
      <c r="A27" s="126">
        <v>44307</v>
      </c>
      <c r="B27" s="127">
        <v>885</v>
      </c>
      <c r="C27" s="104" t="s">
        <v>81</v>
      </c>
    </row>
    <row r="28" spans="1:3" s="96" customFormat="1" ht="15" customHeight="1" x14ac:dyDescent="0.25">
      <c r="A28" s="92"/>
      <c r="B28" s="121"/>
      <c r="C28" s="123"/>
    </row>
    <row r="29" spans="1:3" s="96" customFormat="1" ht="15" customHeight="1" x14ac:dyDescent="0.25">
      <c r="A29" s="92"/>
      <c r="B29" s="121"/>
      <c r="C29" s="123"/>
    </row>
    <row r="30" spans="1:3" ht="15" customHeight="1" x14ac:dyDescent="0.25">
      <c r="A30" s="81" t="s">
        <v>11</v>
      </c>
      <c r="B30" s="62">
        <f>SUM(B27:B29)</f>
        <v>885</v>
      </c>
      <c r="C30" s="63"/>
    </row>
    <row r="31" spans="1:3" s="90" customFormat="1" ht="15" customHeight="1" x14ac:dyDescent="0.25">
      <c r="A31" s="57" t="s">
        <v>104</v>
      </c>
      <c r="B31" s="58"/>
      <c r="C31" s="59"/>
    </row>
    <row r="32" spans="1:3" s="95" customFormat="1" ht="15" customHeight="1" x14ac:dyDescent="0.25">
      <c r="A32" s="92" t="s">
        <v>64</v>
      </c>
      <c r="B32" s="97">
        <v>2000</v>
      </c>
      <c r="C32" s="123" t="s">
        <v>87</v>
      </c>
    </row>
    <row r="33" spans="1:3" s="90" customFormat="1" ht="15" customHeight="1" x14ac:dyDescent="0.25">
      <c r="A33" s="92"/>
      <c r="B33" s="94"/>
      <c r="C33" s="123"/>
    </row>
    <row r="34" spans="1:3" ht="15" customHeight="1" x14ac:dyDescent="0.25">
      <c r="A34" s="52" t="s">
        <v>11</v>
      </c>
      <c r="B34" s="109">
        <f>SUM(B32:B33)</f>
        <v>2000</v>
      </c>
      <c r="C34" s="104"/>
    </row>
    <row r="35" spans="1:3" ht="15" customHeight="1" x14ac:dyDescent="0.25">
      <c r="A35" s="106" t="s">
        <v>5</v>
      </c>
      <c r="B35" s="47"/>
      <c r="C35" s="108"/>
    </row>
    <row r="36" spans="1:3" x14ac:dyDescent="0.25">
      <c r="A36" s="92">
        <v>44306</v>
      </c>
      <c r="B36" s="113">
        <v>1950</v>
      </c>
      <c r="C36" s="120" t="s">
        <v>49</v>
      </c>
    </row>
    <row r="37" spans="1:3" s="96" customFormat="1" x14ac:dyDescent="0.25">
      <c r="A37" s="92">
        <v>44287</v>
      </c>
      <c r="B37" s="113">
        <v>60</v>
      </c>
      <c r="C37" s="120" t="s">
        <v>55</v>
      </c>
    </row>
    <row r="38" spans="1:3" x14ac:dyDescent="0.25">
      <c r="A38" s="92" t="s">
        <v>64</v>
      </c>
      <c r="B38" s="113">
        <v>10</v>
      </c>
      <c r="C38" s="120" t="s">
        <v>65</v>
      </c>
    </row>
    <row r="39" spans="1:3" s="96" customFormat="1" x14ac:dyDescent="0.25">
      <c r="A39" s="92" t="s">
        <v>64</v>
      </c>
      <c r="B39" s="113">
        <v>500</v>
      </c>
      <c r="C39" s="120" t="s">
        <v>92</v>
      </c>
    </row>
    <row r="40" spans="1:3" s="96" customFormat="1" x14ac:dyDescent="0.25">
      <c r="A40" s="92"/>
      <c r="B40" s="122"/>
      <c r="C40" s="131"/>
    </row>
    <row r="41" spans="1:3" x14ac:dyDescent="0.25">
      <c r="A41" s="92"/>
      <c r="B41" s="122"/>
      <c r="C41" s="119"/>
    </row>
    <row r="42" spans="1:3" x14ac:dyDescent="0.25">
      <c r="A42" s="66" t="s">
        <v>11</v>
      </c>
      <c r="B42" s="76">
        <f>SUM(B36:B41)</f>
        <v>2520</v>
      </c>
      <c r="C42" s="67"/>
    </row>
    <row r="43" spans="1:3" x14ac:dyDescent="0.25">
      <c r="A43" s="82" t="s">
        <v>30</v>
      </c>
      <c r="B43" s="46">
        <v>26140</v>
      </c>
      <c r="C43" s="5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4:C45">
    <sortCondition ref="A43"/>
  </sortState>
  <mergeCells count="5">
    <mergeCell ref="B1:C1"/>
    <mergeCell ref="B2:C2"/>
    <mergeCell ref="B3:C3"/>
    <mergeCell ref="B4:C4"/>
    <mergeCell ref="B5:C5"/>
  </mergeCells>
  <conditionalFormatting sqref="C13 C36:C37">
    <cfRule type="containsText" dxfId="11" priority="292" operator="containsText" text="стерилизация">
      <formula>NOT(ISERROR(SEARCH("стерилизация",C13)))</formula>
    </cfRule>
    <cfRule type="containsText" dxfId="10" priority="293" operator="containsText" text="стерилизация">
      <formula>NOT(ISERROR(SEARCH("стерилизация",C13)))</formula>
    </cfRule>
    <cfRule type="containsText" dxfId="9" priority="294" operator="containsText" text="лечение">
      <formula>NOT(ISERROR(SEARCH("лечение",C13)))</formula>
    </cfRule>
  </conditionalFormatting>
  <conditionalFormatting sqref="C41">
    <cfRule type="containsText" dxfId="5" priority="55" operator="containsText" text="стерилизация">
      <formula>NOT(ISERROR(SEARCH("стерилизация",C41)))</formula>
    </cfRule>
    <cfRule type="containsText" dxfId="4" priority="56" operator="containsText" text="стерилизация">
      <formula>NOT(ISERROR(SEARCH("стерилизация",C41)))</formula>
    </cfRule>
    <cfRule type="containsText" dxfId="3" priority="57" operator="containsText" text="лечение">
      <formula>NOT(ISERROR(SEARCH("лечение",C41)))</formula>
    </cfRule>
  </conditionalFormatting>
  <conditionalFormatting sqref="C38:C39">
    <cfRule type="containsText" dxfId="2" priority="16" operator="containsText" text="стерилизация">
      <formula>NOT(ISERROR(SEARCH("стерилизация",C38)))</formula>
    </cfRule>
    <cfRule type="containsText" dxfId="1" priority="17" operator="containsText" text="стерилизация">
      <formula>NOT(ISERROR(SEARCH("стерилизация",C38)))</formula>
    </cfRule>
    <cfRule type="containsText" dxfId="0" priority="18" operator="containsText" text="лечение">
      <formula>NOT(ISERROR(SEARCH("лечение",C38)))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48"/>
  <sheetViews>
    <sheetView showGridLines="0" topLeftCell="A18" workbookViewId="0">
      <selection activeCell="B47" sqref="B47"/>
    </sheetView>
  </sheetViews>
  <sheetFormatPr defaultColWidth="11.42578125" defaultRowHeight="15" customHeight="1" x14ac:dyDescent="0.25"/>
  <cols>
    <col min="1" max="1" width="20.7109375" style="5" customWidth="1"/>
    <col min="2" max="2" width="19.140625" style="5" customWidth="1"/>
    <col min="3" max="3" width="45.85546875" style="73" customWidth="1"/>
    <col min="4" max="4" width="98.7109375" customWidth="1"/>
    <col min="5" max="253" width="8.85546875" customWidth="1"/>
  </cols>
  <sheetData>
    <row r="1" spans="1:4" ht="18.75" x14ac:dyDescent="0.3">
      <c r="B1" s="148" t="s">
        <v>0</v>
      </c>
      <c r="C1" s="148"/>
      <c r="D1" s="148"/>
    </row>
    <row r="2" spans="1:4" ht="15" customHeight="1" x14ac:dyDescent="0.3">
      <c r="B2" s="148" t="s">
        <v>43</v>
      </c>
      <c r="C2" s="148"/>
      <c r="D2" s="148"/>
    </row>
    <row r="3" spans="1:4" ht="15" customHeight="1" x14ac:dyDescent="0.3">
      <c r="B3" s="141"/>
      <c r="C3" s="142"/>
      <c r="D3" s="143"/>
    </row>
    <row r="4" spans="1:4" ht="15" customHeight="1" x14ac:dyDescent="0.25">
      <c r="B4" s="188" t="s">
        <v>27</v>
      </c>
      <c r="C4" s="188"/>
      <c r="D4" s="188"/>
    </row>
    <row r="5" spans="1:4" ht="15" customHeight="1" x14ac:dyDescent="0.25">
      <c r="B5" s="188"/>
      <c r="C5" s="188"/>
      <c r="D5" s="188"/>
    </row>
    <row r="6" spans="1:4" ht="15" customHeight="1" x14ac:dyDescent="0.3">
      <c r="B6" s="148" t="s">
        <v>44</v>
      </c>
      <c r="C6" s="148"/>
      <c r="D6" s="148"/>
    </row>
    <row r="9" spans="1:4" ht="15" customHeight="1" x14ac:dyDescent="0.25">
      <c r="A9" s="6" t="s">
        <v>28</v>
      </c>
      <c r="B9" s="28" t="s">
        <v>9</v>
      </c>
      <c r="C9" s="28" t="s">
        <v>14</v>
      </c>
      <c r="D9" s="14" t="s">
        <v>19</v>
      </c>
    </row>
    <row r="10" spans="1:4" ht="15" customHeight="1" x14ac:dyDescent="0.25">
      <c r="A10" s="184" t="s">
        <v>33</v>
      </c>
      <c r="B10" s="185"/>
      <c r="C10" s="186"/>
      <c r="D10" s="187"/>
    </row>
    <row r="11" spans="1:4" ht="15.75" customHeight="1" x14ac:dyDescent="0.25">
      <c r="A11" s="126">
        <v>44294</v>
      </c>
      <c r="B11" s="127">
        <v>99.4</v>
      </c>
      <c r="C11" s="138" t="s">
        <v>51</v>
      </c>
      <c r="D11" s="125" t="s">
        <v>15</v>
      </c>
    </row>
    <row r="12" spans="1:4" s="96" customFormat="1" ht="15.75" customHeight="1" x14ac:dyDescent="0.25">
      <c r="A12" s="126">
        <v>44295</v>
      </c>
      <c r="B12" s="127">
        <v>1640.1</v>
      </c>
      <c r="C12" s="138" t="s">
        <v>51</v>
      </c>
      <c r="D12" s="125" t="s">
        <v>15</v>
      </c>
    </row>
    <row r="13" spans="1:4" s="96" customFormat="1" ht="15.75" customHeight="1" x14ac:dyDescent="0.25">
      <c r="A13" s="126">
        <v>44296</v>
      </c>
      <c r="B13" s="127">
        <v>1053.6400000000001</v>
      </c>
      <c r="C13" s="138" t="s">
        <v>51</v>
      </c>
      <c r="D13" s="125" t="s">
        <v>15</v>
      </c>
    </row>
    <row r="14" spans="1:4" s="96" customFormat="1" ht="15.75" customHeight="1" x14ac:dyDescent="0.25">
      <c r="A14" s="126">
        <v>44297</v>
      </c>
      <c r="B14" s="127">
        <v>2286.1999999999998</v>
      </c>
      <c r="C14" s="138" t="s">
        <v>51</v>
      </c>
      <c r="D14" s="125" t="s">
        <v>15</v>
      </c>
    </row>
    <row r="15" spans="1:4" s="96" customFormat="1" ht="15.75" customHeight="1" x14ac:dyDescent="0.25">
      <c r="A15" s="126">
        <v>44298</v>
      </c>
      <c r="B15" s="127">
        <v>1000</v>
      </c>
      <c r="C15" s="138" t="s">
        <v>57</v>
      </c>
      <c r="D15" s="125" t="s">
        <v>15</v>
      </c>
    </row>
    <row r="16" spans="1:4" s="96" customFormat="1" ht="15.75" customHeight="1" x14ac:dyDescent="0.25">
      <c r="A16" s="126">
        <v>44298</v>
      </c>
      <c r="B16" s="127">
        <v>300</v>
      </c>
      <c r="C16" s="138" t="s">
        <v>58</v>
      </c>
      <c r="D16" s="125" t="s">
        <v>15</v>
      </c>
    </row>
    <row r="17" spans="1:4" s="96" customFormat="1" ht="15.75" customHeight="1" x14ac:dyDescent="0.25">
      <c r="A17" s="126">
        <v>44298</v>
      </c>
      <c r="B17" s="127">
        <v>500</v>
      </c>
      <c r="C17" s="138" t="s">
        <v>59</v>
      </c>
      <c r="D17" s="125" t="s">
        <v>15</v>
      </c>
    </row>
    <row r="18" spans="1:4" s="96" customFormat="1" ht="15.75" customHeight="1" x14ac:dyDescent="0.25">
      <c r="A18" s="126">
        <v>44300</v>
      </c>
      <c r="B18" s="127">
        <v>457.24</v>
      </c>
      <c r="C18" s="138" t="s">
        <v>51</v>
      </c>
      <c r="D18" s="125" t="s">
        <v>15</v>
      </c>
    </row>
    <row r="19" spans="1:4" s="96" customFormat="1" ht="15.75" customHeight="1" x14ac:dyDescent="0.25">
      <c r="A19" s="126">
        <v>44301</v>
      </c>
      <c r="B19" s="127">
        <v>300</v>
      </c>
      <c r="C19" s="138" t="s">
        <v>61</v>
      </c>
      <c r="D19" s="125" t="s">
        <v>15</v>
      </c>
    </row>
    <row r="20" spans="1:4" s="96" customFormat="1" ht="15.75" customHeight="1" x14ac:dyDescent="0.25">
      <c r="A20" s="126">
        <v>44301</v>
      </c>
      <c r="B20" s="127">
        <v>795.2</v>
      </c>
      <c r="C20" s="138" t="s">
        <v>51</v>
      </c>
      <c r="D20" s="125" t="s">
        <v>15</v>
      </c>
    </row>
    <row r="21" spans="1:4" s="96" customFormat="1" ht="15.75" customHeight="1" x14ac:dyDescent="0.25">
      <c r="A21" s="126">
        <v>44302</v>
      </c>
      <c r="B21" s="127">
        <v>546.70000000000005</v>
      </c>
      <c r="C21" s="138" t="s">
        <v>51</v>
      </c>
      <c r="D21" s="125" t="s">
        <v>15</v>
      </c>
    </row>
    <row r="22" spans="1:4" s="96" customFormat="1" ht="15.75" customHeight="1" x14ac:dyDescent="0.25">
      <c r="A22" s="126">
        <v>44303</v>
      </c>
      <c r="B22" s="127">
        <v>99.4</v>
      </c>
      <c r="C22" s="138" t="s">
        <v>51</v>
      </c>
      <c r="D22" s="125" t="s">
        <v>15</v>
      </c>
    </row>
    <row r="23" spans="1:4" s="96" customFormat="1" ht="15.75" customHeight="1" x14ac:dyDescent="0.25">
      <c r="A23" s="126">
        <v>44304</v>
      </c>
      <c r="B23" s="127">
        <v>99.4</v>
      </c>
      <c r="C23" s="138" t="s">
        <v>51</v>
      </c>
      <c r="D23" s="125" t="s">
        <v>15</v>
      </c>
    </row>
    <row r="24" spans="1:4" ht="15.75" customHeight="1" x14ac:dyDescent="0.25">
      <c r="A24" s="126">
        <v>44307</v>
      </c>
      <c r="B24" s="127">
        <v>500</v>
      </c>
      <c r="C24" s="138" t="s">
        <v>50</v>
      </c>
      <c r="D24" s="125" t="s">
        <v>15</v>
      </c>
    </row>
    <row r="25" spans="1:4" ht="15.75" customHeight="1" x14ac:dyDescent="0.25">
      <c r="A25" s="126">
        <v>44308</v>
      </c>
      <c r="B25" s="127">
        <v>1143.0999999999999</v>
      </c>
      <c r="C25" s="138" t="s">
        <v>51</v>
      </c>
      <c r="D25" s="125" t="s">
        <v>15</v>
      </c>
    </row>
    <row r="26" spans="1:4" s="96" customFormat="1" ht="15.75" customHeight="1" x14ac:dyDescent="0.25">
      <c r="A26" s="126">
        <v>44308</v>
      </c>
      <c r="B26" s="127">
        <v>1000</v>
      </c>
      <c r="C26" s="138" t="s">
        <v>52</v>
      </c>
      <c r="D26" s="125" t="s">
        <v>15</v>
      </c>
    </row>
    <row r="27" spans="1:4" s="96" customFormat="1" ht="15.75" customHeight="1" x14ac:dyDescent="0.25">
      <c r="A27" s="126">
        <v>44309</v>
      </c>
      <c r="B27" s="127">
        <v>500</v>
      </c>
      <c r="C27" s="104" t="s">
        <v>53</v>
      </c>
      <c r="D27" s="125" t="s">
        <v>15</v>
      </c>
    </row>
    <row r="28" spans="1:4" s="96" customFormat="1" ht="15.75" customHeight="1" x14ac:dyDescent="0.25">
      <c r="A28" s="126">
        <v>44309</v>
      </c>
      <c r="B28" s="127">
        <v>1192.8</v>
      </c>
      <c r="C28" s="138" t="s">
        <v>51</v>
      </c>
      <c r="D28" s="125" t="s">
        <v>15</v>
      </c>
    </row>
    <row r="29" spans="1:4" s="96" customFormat="1" ht="15.75" customHeight="1" x14ac:dyDescent="0.25">
      <c r="A29" s="126">
        <v>44311</v>
      </c>
      <c r="B29" s="127">
        <v>298.2</v>
      </c>
      <c r="C29" s="138" t="s">
        <v>51</v>
      </c>
      <c r="D29" s="125" t="s">
        <v>15</v>
      </c>
    </row>
    <row r="30" spans="1:4" s="96" customFormat="1" ht="15.75" customHeight="1" x14ac:dyDescent="0.25">
      <c r="A30" s="126">
        <v>44315</v>
      </c>
      <c r="B30" s="127">
        <v>795.2</v>
      </c>
      <c r="C30" s="138" t="s">
        <v>51</v>
      </c>
      <c r="D30" s="125" t="s">
        <v>15</v>
      </c>
    </row>
    <row r="31" spans="1:4" s="96" customFormat="1" ht="15.75" customHeight="1" x14ac:dyDescent="0.25">
      <c r="A31" s="126"/>
      <c r="B31" s="127"/>
      <c r="C31" s="138"/>
      <c r="D31" s="125"/>
    </row>
    <row r="32" spans="1:4" s="96" customFormat="1" ht="15.75" customHeight="1" x14ac:dyDescent="0.25">
      <c r="A32" s="126"/>
      <c r="B32" s="127"/>
      <c r="C32" s="138"/>
      <c r="D32" s="125"/>
    </row>
    <row r="33" spans="1:4" ht="15" customHeight="1" x14ac:dyDescent="0.25">
      <c r="A33" s="51" t="s">
        <v>11</v>
      </c>
      <c r="B33" s="69">
        <f>SUM(B11:B32)</f>
        <v>14606.580000000002</v>
      </c>
      <c r="C33" s="165"/>
      <c r="D33" s="166"/>
    </row>
    <row r="34" spans="1:4" ht="15" customHeight="1" x14ac:dyDescent="0.25">
      <c r="A34" s="171" t="s">
        <v>34</v>
      </c>
      <c r="B34" s="172"/>
      <c r="C34" s="172"/>
      <c r="D34" s="173"/>
    </row>
    <row r="35" spans="1:4" ht="15" customHeight="1" x14ac:dyDescent="0.25">
      <c r="A35" s="38"/>
      <c r="B35" s="69">
        <v>0</v>
      </c>
      <c r="C35" s="165"/>
      <c r="D35" s="170"/>
    </row>
    <row r="36" spans="1:4" s="96" customFormat="1" ht="15" customHeight="1" x14ac:dyDescent="0.25">
      <c r="A36" s="175" t="s">
        <v>36</v>
      </c>
      <c r="B36" s="176"/>
      <c r="C36" s="176"/>
      <c r="D36" s="177"/>
    </row>
    <row r="37" spans="1:4" s="96" customFormat="1" ht="15" customHeight="1" x14ac:dyDescent="0.25">
      <c r="A37" s="135"/>
      <c r="B37" s="36">
        <v>0</v>
      </c>
      <c r="C37" s="178"/>
      <c r="D37" s="179"/>
    </row>
    <row r="38" spans="1:4" ht="15" customHeight="1" x14ac:dyDescent="0.25">
      <c r="A38" s="167" t="s">
        <v>29</v>
      </c>
      <c r="B38" s="168"/>
      <c r="C38" s="168"/>
      <c r="D38" s="169"/>
    </row>
    <row r="39" spans="1:4" s="96" customFormat="1" ht="15" customHeight="1" x14ac:dyDescent="0.25">
      <c r="A39" s="70">
        <v>44293</v>
      </c>
      <c r="B39" s="136">
        <v>10000</v>
      </c>
      <c r="C39" s="180" t="s">
        <v>54</v>
      </c>
      <c r="D39" s="181"/>
    </row>
    <row r="40" spans="1:4" s="96" customFormat="1" ht="15" customHeight="1" x14ac:dyDescent="0.25">
      <c r="A40" s="70">
        <v>44294</v>
      </c>
      <c r="B40" s="136">
        <v>10000</v>
      </c>
      <c r="C40" s="174" t="s">
        <v>56</v>
      </c>
      <c r="D40" s="174"/>
    </row>
    <row r="41" spans="1:4" s="96" customFormat="1" ht="15" customHeight="1" x14ac:dyDescent="0.25">
      <c r="A41" s="70">
        <v>44300</v>
      </c>
      <c r="B41" s="136">
        <v>20000</v>
      </c>
      <c r="C41" s="182" t="s">
        <v>60</v>
      </c>
      <c r="D41" s="183"/>
    </row>
    <row r="42" spans="1:4" s="96" customFormat="1" ht="15" customHeight="1" x14ac:dyDescent="0.25">
      <c r="A42" s="70">
        <v>44302</v>
      </c>
      <c r="B42" s="136">
        <v>10000</v>
      </c>
      <c r="C42" s="189" t="s">
        <v>63</v>
      </c>
      <c r="D42" s="190"/>
    </row>
    <row r="43" spans="1:4" s="96" customFormat="1" ht="15" customHeight="1" x14ac:dyDescent="0.25">
      <c r="A43" s="70">
        <v>44314</v>
      </c>
      <c r="B43" s="136">
        <v>5000</v>
      </c>
      <c r="C43" s="174" t="s">
        <v>54</v>
      </c>
      <c r="D43" s="174"/>
    </row>
    <row r="44" spans="1:4" ht="15" customHeight="1" x14ac:dyDescent="0.25">
      <c r="A44" s="83" t="s">
        <v>11</v>
      </c>
      <c r="B44" s="84">
        <f>SUM(B39:B43)</f>
        <v>55000</v>
      </c>
      <c r="C44" s="163"/>
      <c r="D44" s="164"/>
    </row>
    <row r="45" spans="1:4" ht="15" customHeight="1" x14ac:dyDescent="0.25">
      <c r="A45" s="40" t="s">
        <v>30</v>
      </c>
      <c r="B45" s="61">
        <f>B33+B44+B35</f>
        <v>69606.58</v>
      </c>
      <c r="C45" s="7"/>
      <c r="D45" s="60"/>
    </row>
    <row r="46" spans="1:4" ht="15" customHeight="1" x14ac:dyDescent="0.25">
      <c r="B46" s="31"/>
    </row>
    <row r="47" spans="1:4" ht="15" customHeight="1" x14ac:dyDescent="0.25">
      <c r="A47" s="71"/>
      <c r="C47" s="74"/>
    </row>
    <row r="48" spans="1:4" ht="15" customHeight="1" x14ac:dyDescent="0.25">
      <c r="A48" s="72"/>
    </row>
  </sheetData>
  <sheetProtection formatCells="0" formatColumns="0" formatRows="0" insertColumns="0" insertRows="0" insertHyperlinks="0" deleteColumns="0" deleteRows="0" sort="0" autoFilter="0" pivotTables="0"/>
  <mergeCells count="18">
    <mergeCell ref="C42:D42"/>
    <mergeCell ref="C43:D43"/>
    <mergeCell ref="A10:D10"/>
    <mergeCell ref="B1:D1"/>
    <mergeCell ref="B2:D2"/>
    <mergeCell ref="B4:D4"/>
    <mergeCell ref="B5:D5"/>
    <mergeCell ref="B6:D6"/>
    <mergeCell ref="C44:D44"/>
    <mergeCell ref="C33:D33"/>
    <mergeCell ref="A38:D38"/>
    <mergeCell ref="C35:D35"/>
    <mergeCell ref="A34:D34"/>
    <mergeCell ref="C40:D40"/>
    <mergeCell ref="A36:D36"/>
    <mergeCell ref="C37:D37"/>
    <mergeCell ref="C39:D39"/>
    <mergeCell ref="C41:D4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E38"/>
  <sheetViews>
    <sheetView showGridLines="0" topLeftCell="A6" workbookViewId="0">
      <selection activeCell="C30" sqref="C30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41.7109375" customWidth="1"/>
    <col min="5" max="5" width="34.7109375" bestFit="1" customWidth="1"/>
    <col min="6" max="256" width="8.85546875" customWidth="1"/>
  </cols>
  <sheetData>
    <row r="1" spans="1:5" ht="18.75" x14ac:dyDescent="0.3">
      <c r="B1" s="195" t="s">
        <v>0</v>
      </c>
      <c r="C1" s="195"/>
      <c r="D1" s="195"/>
      <c r="E1" s="195"/>
    </row>
    <row r="2" spans="1:5" ht="18.75" x14ac:dyDescent="0.3">
      <c r="B2" s="195" t="s">
        <v>43</v>
      </c>
      <c r="C2" s="195"/>
      <c r="D2" s="195"/>
      <c r="E2" s="195"/>
    </row>
    <row r="3" spans="1:5" ht="18" customHeight="1" x14ac:dyDescent="0.3">
      <c r="B3" s="191"/>
      <c r="C3" s="192"/>
      <c r="D3" s="193"/>
      <c r="E3" s="191"/>
    </row>
    <row r="4" spans="1:5" ht="18.75" x14ac:dyDescent="0.25">
      <c r="B4" s="194" t="s">
        <v>67</v>
      </c>
      <c r="C4" s="194"/>
      <c r="D4" s="194"/>
      <c r="E4" s="194"/>
    </row>
    <row r="5" spans="1:5" ht="18.75" x14ac:dyDescent="0.25">
      <c r="B5" s="194" t="s">
        <v>44</v>
      </c>
      <c r="C5" s="194"/>
      <c r="D5" s="194"/>
      <c r="E5" s="194"/>
    </row>
    <row r="6" spans="1:5" ht="18.75" x14ac:dyDescent="0.3">
      <c r="C6" s="154"/>
      <c r="D6" s="154"/>
    </row>
    <row r="8" spans="1:5" s="27" customFormat="1" ht="30" x14ac:dyDescent="0.25">
      <c r="A8" s="23" t="s">
        <v>32</v>
      </c>
      <c r="B8" s="24" t="s">
        <v>18</v>
      </c>
      <c r="C8" s="25" t="s">
        <v>9</v>
      </c>
      <c r="D8" s="24" t="s">
        <v>25</v>
      </c>
      <c r="E8" s="26" t="s">
        <v>19</v>
      </c>
    </row>
    <row r="9" spans="1:5" s="103" customFormat="1" x14ac:dyDescent="0.25">
      <c r="A9" s="132">
        <v>44295</v>
      </c>
      <c r="B9" s="118">
        <v>44295</v>
      </c>
      <c r="C9" s="140">
        <v>500</v>
      </c>
      <c r="D9" s="134" t="s">
        <v>68</v>
      </c>
      <c r="E9" s="112" t="s">
        <v>15</v>
      </c>
    </row>
    <row r="10" spans="1:5" s="103" customFormat="1" x14ac:dyDescent="0.25">
      <c r="A10" s="132">
        <v>44298</v>
      </c>
      <c r="B10" s="118">
        <v>44298</v>
      </c>
      <c r="C10" s="140">
        <v>100</v>
      </c>
      <c r="D10" s="134" t="s">
        <v>69</v>
      </c>
      <c r="E10" s="112" t="s">
        <v>15</v>
      </c>
    </row>
    <row r="11" spans="1:5" s="103" customFormat="1" x14ac:dyDescent="0.25">
      <c r="A11" s="132">
        <v>44298</v>
      </c>
      <c r="B11" s="118">
        <v>44298</v>
      </c>
      <c r="C11" s="140">
        <v>250</v>
      </c>
      <c r="D11" s="134" t="s">
        <v>70</v>
      </c>
      <c r="E11" s="112" t="s">
        <v>15</v>
      </c>
    </row>
    <row r="12" spans="1:5" s="103" customFormat="1" x14ac:dyDescent="0.25">
      <c r="A12" s="132">
        <v>44299</v>
      </c>
      <c r="B12" s="118">
        <v>44299</v>
      </c>
      <c r="C12" s="140">
        <v>500</v>
      </c>
      <c r="D12" s="134" t="s">
        <v>71</v>
      </c>
      <c r="E12" s="112" t="s">
        <v>15</v>
      </c>
    </row>
    <row r="13" spans="1:5" s="103" customFormat="1" x14ac:dyDescent="0.25">
      <c r="A13" s="132">
        <v>44300</v>
      </c>
      <c r="B13" s="118">
        <v>44300</v>
      </c>
      <c r="C13" s="140">
        <v>300</v>
      </c>
      <c r="D13" s="134" t="s">
        <v>72</v>
      </c>
      <c r="E13" s="112" t="s">
        <v>15</v>
      </c>
    </row>
    <row r="14" spans="1:5" s="103" customFormat="1" x14ac:dyDescent="0.25">
      <c r="A14" s="132">
        <v>44300</v>
      </c>
      <c r="B14" s="118">
        <v>44300</v>
      </c>
      <c r="C14" s="140">
        <v>200</v>
      </c>
      <c r="D14" s="134" t="s">
        <v>73</v>
      </c>
      <c r="E14" s="112" t="s">
        <v>15</v>
      </c>
    </row>
    <row r="15" spans="1:5" s="103" customFormat="1" x14ac:dyDescent="0.25">
      <c r="A15" s="132">
        <v>44301</v>
      </c>
      <c r="B15" s="118">
        <v>44301</v>
      </c>
      <c r="C15" s="140">
        <v>200</v>
      </c>
      <c r="D15" s="134" t="s">
        <v>74</v>
      </c>
      <c r="E15" s="112" t="s">
        <v>15</v>
      </c>
    </row>
    <row r="16" spans="1:5" s="103" customFormat="1" x14ac:dyDescent="0.25">
      <c r="A16" s="132">
        <v>44301</v>
      </c>
      <c r="B16" s="118">
        <v>44301</v>
      </c>
      <c r="C16" s="140">
        <v>100</v>
      </c>
      <c r="D16" s="134" t="s">
        <v>75</v>
      </c>
      <c r="E16" s="112" t="s">
        <v>15</v>
      </c>
    </row>
    <row r="17" spans="1:5" s="103" customFormat="1" x14ac:dyDescent="0.25">
      <c r="A17" s="132">
        <v>44301</v>
      </c>
      <c r="B17" s="118">
        <v>44301</v>
      </c>
      <c r="C17" s="140">
        <v>350</v>
      </c>
      <c r="D17" s="134" t="s">
        <v>76</v>
      </c>
      <c r="E17" s="112" t="s">
        <v>15</v>
      </c>
    </row>
    <row r="18" spans="1:5" s="103" customFormat="1" x14ac:dyDescent="0.25">
      <c r="A18" s="132">
        <v>44302</v>
      </c>
      <c r="B18" s="118">
        <v>44302</v>
      </c>
      <c r="C18" s="140">
        <v>300</v>
      </c>
      <c r="D18" s="134" t="s">
        <v>77</v>
      </c>
      <c r="E18" s="112" t="s">
        <v>15</v>
      </c>
    </row>
    <row r="19" spans="1:5" s="103" customFormat="1" x14ac:dyDescent="0.25">
      <c r="A19" s="132">
        <v>44302</v>
      </c>
      <c r="B19" s="118">
        <v>44302</v>
      </c>
      <c r="C19" s="140">
        <v>100</v>
      </c>
      <c r="D19" s="134" t="s">
        <v>78</v>
      </c>
      <c r="E19" s="112" t="s">
        <v>15</v>
      </c>
    </row>
    <row r="20" spans="1:5" s="103" customFormat="1" x14ac:dyDescent="0.25">
      <c r="A20" s="132">
        <v>44307</v>
      </c>
      <c r="B20" s="118">
        <v>44307</v>
      </c>
      <c r="C20" s="140">
        <v>200</v>
      </c>
      <c r="D20" s="134" t="s">
        <v>82</v>
      </c>
      <c r="E20" s="112" t="s">
        <v>15</v>
      </c>
    </row>
    <row r="21" spans="1:5" s="103" customFormat="1" x14ac:dyDescent="0.25">
      <c r="A21" s="132">
        <v>44307</v>
      </c>
      <c r="B21" s="118">
        <v>44307</v>
      </c>
      <c r="C21" s="140">
        <v>500</v>
      </c>
      <c r="D21" s="134" t="s">
        <v>83</v>
      </c>
      <c r="E21" s="112" t="s">
        <v>15</v>
      </c>
    </row>
    <row r="22" spans="1:5" s="103" customFormat="1" x14ac:dyDescent="0.25">
      <c r="A22" s="132">
        <v>44308</v>
      </c>
      <c r="B22" s="118">
        <v>44308</v>
      </c>
      <c r="C22" s="140">
        <v>350</v>
      </c>
      <c r="D22" s="134" t="s">
        <v>84</v>
      </c>
      <c r="E22" s="112" t="s">
        <v>15</v>
      </c>
    </row>
    <row r="23" spans="1:5" s="103" customFormat="1" x14ac:dyDescent="0.25">
      <c r="A23" s="132">
        <v>44308</v>
      </c>
      <c r="B23" s="118">
        <v>44308</v>
      </c>
      <c r="C23" s="140">
        <v>200</v>
      </c>
      <c r="D23" s="134" t="s">
        <v>85</v>
      </c>
      <c r="E23" s="112" t="s">
        <v>15</v>
      </c>
    </row>
    <row r="24" spans="1:5" s="103" customFormat="1" x14ac:dyDescent="0.25">
      <c r="A24" s="132">
        <v>44308</v>
      </c>
      <c r="B24" s="118">
        <v>44308</v>
      </c>
      <c r="C24" s="140">
        <v>2000</v>
      </c>
      <c r="D24" s="134" t="s">
        <v>86</v>
      </c>
      <c r="E24" s="112" t="s">
        <v>15</v>
      </c>
    </row>
    <row r="25" spans="1:5" s="103" customFormat="1" x14ac:dyDescent="0.25">
      <c r="A25" s="132">
        <v>44312</v>
      </c>
      <c r="B25" s="118">
        <v>44312</v>
      </c>
      <c r="C25" s="140">
        <v>700</v>
      </c>
      <c r="D25" s="134" t="s">
        <v>88</v>
      </c>
      <c r="E25" s="112" t="s">
        <v>15</v>
      </c>
    </row>
    <row r="26" spans="1:5" s="103" customFormat="1" x14ac:dyDescent="0.25">
      <c r="A26" s="132">
        <v>44313</v>
      </c>
      <c r="B26" s="118">
        <v>44313</v>
      </c>
      <c r="C26" s="140">
        <v>100</v>
      </c>
      <c r="D26" s="134" t="s">
        <v>85</v>
      </c>
      <c r="E26" s="112" t="s">
        <v>15</v>
      </c>
    </row>
    <row r="27" spans="1:5" s="103" customFormat="1" x14ac:dyDescent="0.25">
      <c r="A27" s="132">
        <v>44314</v>
      </c>
      <c r="B27" s="118">
        <v>44314</v>
      </c>
      <c r="C27" s="140">
        <v>1000</v>
      </c>
      <c r="D27" s="134" t="s">
        <v>90</v>
      </c>
      <c r="E27" s="112" t="s">
        <v>15</v>
      </c>
    </row>
    <row r="28" spans="1:5" s="103" customFormat="1" x14ac:dyDescent="0.25">
      <c r="A28" s="132">
        <v>44316</v>
      </c>
      <c r="B28" s="118">
        <v>44316</v>
      </c>
      <c r="C28" s="140">
        <v>5000</v>
      </c>
      <c r="D28" s="134" t="s">
        <v>91</v>
      </c>
      <c r="E28" s="112" t="s">
        <v>15</v>
      </c>
    </row>
    <row r="29" spans="1:5" ht="30" customHeight="1" x14ac:dyDescent="0.25">
      <c r="A29" s="161" t="s">
        <v>20</v>
      </c>
      <c r="B29" s="162"/>
      <c r="C29" s="7">
        <v>12950</v>
      </c>
      <c r="D29" s="86"/>
      <c r="E29" s="16"/>
    </row>
    <row r="30" spans="1:5" ht="30" customHeight="1" x14ac:dyDescent="0.25">
      <c r="A30" s="161" t="s">
        <v>26</v>
      </c>
      <c r="B30" s="162"/>
      <c r="C30" s="7">
        <v>0</v>
      </c>
      <c r="D30" s="86"/>
      <c r="E30" s="16"/>
    </row>
    <row r="31" spans="1:5" x14ac:dyDescent="0.25">
      <c r="C31" s="30"/>
    </row>
    <row r="38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29:B29"/>
    <mergeCell ref="A30:B30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18"/>
  <sheetViews>
    <sheetView showGridLines="0" workbookViewId="0">
      <selection activeCell="D16" sqref="D16"/>
    </sheetView>
  </sheetViews>
  <sheetFormatPr defaultColWidth="11.42578125" defaultRowHeight="15" x14ac:dyDescent="0.25"/>
  <cols>
    <col min="1" max="2" width="20.7109375" style="1" customWidth="1"/>
    <col min="3" max="3" width="17.7109375" style="64" customWidth="1"/>
    <col min="4" max="4" width="28.28515625" style="5" customWidth="1"/>
    <col min="5" max="5" width="58.7109375" customWidth="1"/>
    <col min="6" max="252" width="8.85546875" customWidth="1"/>
  </cols>
  <sheetData>
    <row r="1" spans="1:5" ht="18.75" x14ac:dyDescent="0.3">
      <c r="C1" s="148" t="s">
        <v>0</v>
      </c>
      <c r="D1" s="148"/>
      <c r="E1" s="148"/>
    </row>
    <row r="2" spans="1:5" ht="18.75" x14ac:dyDescent="0.3">
      <c r="C2" s="148" t="s">
        <v>43</v>
      </c>
      <c r="D2" s="148"/>
      <c r="E2" s="148"/>
    </row>
    <row r="3" spans="1:5" ht="18" customHeight="1" x14ac:dyDescent="0.3">
      <c r="C3" s="198"/>
      <c r="D3" s="141"/>
      <c r="E3" s="143"/>
    </row>
    <row r="4" spans="1:5" ht="18.75" x14ac:dyDescent="0.25">
      <c r="C4" s="188" t="s">
        <v>94</v>
      </c>
      <c r="D4" s="188"/>
      <c r="E4" s="188"/>
    </row>
    <row r="5" spans="1:5" ht="18.75" x14ac:dyDescent="0.25">
      <c r="C5" s="188" t="s">
        <v>95</v>
      </c>
      <c r="D5" s="188"/>
      <c r="E5" s="188"/>
    </row>
    <row r="6" spans="1:5" ht="18.75" x14ac:dyDescent="0.3">
      <c r="C6" s="148" t="s">
        <v>44</v>
      </c>
      <c r="D6" s="148"/>
      <c r="E6" s="148"/>
    </row>
    <row r="8" spans="1:5" ht="30" x14ac:dyDescent="0.25">
      <c r="A8" s="23" t="s">
        <v>12</v>
      </c>
      <c r="B8" s="24" t="s">
        <v>13</v>
      </c>
      <c r="C8" s="24" t="s">
        <v>9</v>
      </c>
      <c r="D8" s="28" t="s">
        <v>14</v>
      </c>
      <c r="E8" s="14" t="s">
        <v>10</v>
      </c>
    </row>
    <row r="9" spans="1:5" s="96" customFormat="1" x14ac:dyDescent="0.25">
      <c r="A9" s="38"/>
      <c r="B9" s="139"/>
      <c r="C9" s="68"/>
      <c r="D9" s="35"/>
      <c r="E9" s="39"/>
    </row>
    <row r="10" spans="1:5" s="96" customFormat="1" x14ac:dyDescent="0.25">
      <c r="A10" s="38"/>
      <c r="B10" s="139"/>
      <c r="C10" s="68"/>
      <c r="D10" s="35"/>
      <c r="E10" s="39"/>
    </row>
    <row r="11" spans="1:5" s="96" customFormat="1" x14ac:dyDescent="0.25">
      <c r="A11" s="38"/>
      <c r="B11" s="139"/>
      <c r="C11" s="68"/>
      <c r="D11" s="35"/>
      <c r="E11" s="39"/>
    </row>
    <row r="12" spans="1:5" s="96" customFormat="1" x14ac:dyDescent="0.25">
      <c r="A12" s="38"/>
      <c r="B12" s="93"/>
      <c r="C12" s="68"/>
      <c r="D12" s="35"/>
      <c r="E12" s="39"/>
    </row>
    <row r="13" spans="1:5" ht="30" customHeight="1" x14ac:dyDescent="0.25">
      <c r="A13" s="152" t="s">
        <v>42</v>
      </c>
      <c r="B13" s="153"/>
      <c r="C13" s="7">
        <v>0</v>
      </c>
      <c r="D13" s="49"/>
      <c r="E13" s="65"/>
    </row>
    <row r="14" spans="1:5" ht="30" customHeight="1" x14ac:dyDescent="0.25">
      <c r="A14" s="152" t="s">
        <v>16</v>
      </c>
      <c r="B14" s="153"/>
      <c r="C14" s="7">
        <v>0</v>
      </c>
      <c r="D14" s="49"/>
      <c r="E14" s="16"/>
    </row>
    <row r="18" spans="3:3" x14ac:dyDescent="0.25">
      <c r="C18" s="91"/>
    </row>
  </sheetData>
  <sheetProtection formatCells="0" formatColumns="0" formatRows="0" insertColumns="0" insertRows="0" insertHyperlinks="0" deleteColumns="0" deleteRows="0" sort="0" autoFilter="0" pivotTables="0"/>
  <mergeCells count="7">
    <mergeCell ref="A14:B14"/>
    <mergeCell ref="C1:E1"/>
    <mergeCell ref="C2:E2"/>
    <mergeCell ref="C4:E4"/>
    <mergeCell ref="C5:E5"/>
    <mergeCell ref="C6:E6"/>
    <mergeCell ref="A13:B1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17"/>
  <sheetViews>
    <sheetView showGridLines="0" workbookViewId="0">
      <selection activeCell="D10" sqref="D10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48" t="s">
        <v>0</v>
      </c>
      <c r="C1" s="148"/>
      <c r="D1" s="148"/>
      <c r="E1" s="148"/>
    </row>
    <row r="2" spans="1:5" ht="18.75" x14ac:dyDescent="0.3">
      <c r="B2" s="148" t="s">
        <v>43</v>
      </c>
      <c r="C2" s="148"/>
      <c r="D2" s="148"/>
      <c r="E2" s="148"/>
    </row>
    <row r="3" spans="1:5" ht="18" customHeight="1" x14ac:dyDescent="0.3">
      <c r="B3" s="143"/>
      <c r="C3" s="143"/>
      <c r="D3" s="196"/>
      <c r="E3" s="197"/>
    </row>
    <row r="4" spans="1:5" ht="18.75" x14ac:dyDescent="0.25">
      <c r="B4" s="188" t="s">
        <v>17</v>
      </c>
      <c r="C4" s="188"/>
      <c r="D4" s="188"/>
      <c r="E4" s="188"/>
    </row>
    <row r="5" spans="1:5" ht="18.75" x14ac:dyDescent="0.25">
      <c r="B5" s="188" t="s">
        <v>93</v>
      </c>
      <c r="C5" s="188"/>
      <c r="D5" s="188"/>
      <c r="E5" s="188"/>
    </row>
    <row r="6" spans="1:5" ht="18.75" x14ac:dyDescent="0.3">
      <c r="D6" s="154"/>
      <c r="E6" s="154"/>
    </row>
    <row r="8" spans="1:5" s="27" customFormat="1" ht="30" x14ac:dyDescent="0.25">
      <c r="A8" s="23" t="s">
        <v>12</v>
      </c>
      <c r="B8" s="24" t="s">
        <v>18</v>
      </c>
      <c r="C8" s="24" t="s">
        <v>9</v>
      </c>
      <c r="D8" s="25" t="s">
        <v>14</v>
      </c>
      <c r="E8" s="26" t="s">
        <v>19</v>
      </c>
    </row>
    <row r="9" spans="1:5" s="27" customFormat="1" ht="14.25" customHeight="1" x14ac:dyDescent="0.25">
      <c r="A9" s="39"/>
      <c r="B9" s="39"/>
      <c r="C9" s="39"/>
      <c r="D9" s="39"/>
      <c r="E9" s="39"/>
    </row>
    <row r="10" spans="1:5" ht="30" customHeight="1" x14ac:dyDescent="0.25">
      <c r="A10" s="38">
        <v>44159</v>
      </c>
      <c r="B10" s="124">
        <v>44161</v>
      </c>
      <c r="C10" s="68">
        <v>0</v>
      </c>
      <c r="D10" s="35"/>
      <c r="E10" s="39" t="s">
        <v>15</v>
      </c>
    </row>
    <row r="11" spans="1:5" ht="30" customHeight="1" x14ac:dyDescent="0.25">
      <c r="A11" s="155" t="s">
        <v>20</v>
      </c>
      <c r="B11" s="156"/>
      <c r="C11" s="87">
        <v>0</v>
      </c>
      <c r="D11" s="15"/>
      <c r="E11" s="55"/>
    </row>
    <row r="12" spans="1:5" x14ac:dyDescent="0.25">
      <c r="A12" s="155" t="s">
        <v>21</v>
      </c>
      <c r="B12" s="156"/>
      <c r="C12" s="88"/>
      <c r="D12" s="15"/>
      <c r="E12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B11"/>
    <mergeCell ref="A12:B1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4"/>
  <sheetViews>
    <sheetView showGridLines="0" workbookViewId="0">
      <selection activeCell="C10" sqref="C10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48" t="s">
        <v>0</v>
      </c>
      <c r="C1" s="148"/>
      <c r="D1" s="148"/>
      <c r="E1" s="148"/>
    </row>
    <row r="2" spans="1:5" ht="18.75" x14ac:dyDescent="0.3">
      <c r="B2" s="148" t="s">
        <v>43</v>
      </c>
      <c r="C2" s="148"/>
      <c r="D2" s="148"/>
      <c r="E2" s="148"/>
    </row>
    <row r="3" spans="1:5" ht="18" customHeight="1" x14ac:dyDescent="0.3">
      <c r="B3" s="143"/>
      <c r="C3" s="196"/>
      <c r="D3" s="197"/>
      <c r="E3" s="197"/>
    </row>
    <row r="4" spans="1:5" ht="18.75" x14ac:dyDescent="0.25">
      <c r="B4" s="188" t="s">
        <v>40</v>
      </c>
      <c r="C4" s="188"/>
      <c r="D4" s="188"/>
      <c r="E4" s="188"/>
    </row>
    <row r="5" spans="1:5" ht="18.75" x14ac:dyDescent="0.25">
      <c r="B5" s="188" t="s">
        <v>44</v>
      </c>
      <c r="C5" s="188"/>
      <c r="D5" s="188"/>
      <c r="E5" s="188"/>
    </row>
    <row r="6" spans="1:5" ht="18.75" x14ac:dyDescent="0.3">
      <c r="C6" s="154"/>
      <c r="D6" s="154"/>
      <c r="E6" s="75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31</v>
      </c>
      <c r="E8" s="26" t="s">
        <v>19</v>
      </c>
    </row>
    <row r="9" spans="1:5" s="27" customFormat="1" x14ac:dyDescent="0.25">
      <c r="A9" s="38"/>
      <c r="B9" s="38"/>
      <c r="C9" s="68"/>
      <c r="D9" s="137"/>
      <c r="E9" s="39"/>
    </row>
    <row r="10" spans="1:5" s="103" customFormat="1" x14ac:dyDescent="0.25">
      <c r="A10" s="38"/>
      <c r="B10" s="38"/>
      <c r="C10" s="68"/>
      <c r="D10" s="133"/>
      <c r="E10" s="39"/>
    </row>
    <row r="11" spans="1:5" s="103" customFormat="1" x14ac:dyDescent="0.25">
      <c r="A11" s="38"/>
      <c r="B11" s="38"/>
      <c r="C11" s="68"/>
      <c r="D11" s="133"/>
      <c r="E11" s="39"/>
    </row>
    <row r="12" spans="1:5" s="103" customFormat="1" x14ac:dyDescent="0.25">
      <c r="A12" s="38"/>
      <c r="B12" s="38"/>
      <c r="C12" s="68"/>
      <c r="D12" s="133"/>
      <c r="E12" s="39"/>
    </row>
    <row r="13" spans="1:5" s="103" customFormat="1" x14ac:dyDescent="0.25">
      <c r="A13" s="38"/>
      <c r="B13" s="38"/>
      <c r="C13" s="68"/>
      <c r="D13" s="133"/>
      <c r="E13" s="39"/>
    </row>
    <row r="14" spans="1:5" s="103" customFormat="1" x14ac:dyDescent="0.25">
      <c r="A14" s="38"/>
      <c r="B14" s="38"/>
      <c r="C14" s="68"/>
      <c r="D14" s="133"/>
      <c r="E14" s="39"/>
    </row>
    <row r="15" spans="1:5" s="103" customFormat="1" x14ac:dyDescent="0.25">
      <c r="A15" s="38"/>
      <c r="B15" s="38"/>
      <c r="C15" s="68"/>
      <c r="D15" s="133"/>
      <c r="E15" s="39"/>
    </row>
    <row r="16" spans="1:5" ht="30" customHeight="1" x14ac:dyDescent="0.25">
      <c r="A16" s="159" t="s">
        <v>22</v>
      </c>
      <c r="B16" s="160"/>
      <c r="C16" s="78">
        <v>0</v>
      </c>
      <c r="D16" s="79"/>
      <c r="E16" s="37"/>
    </row>
    <row r="17" spans="1:5" ht="30" customHeight="1" x14ac:dyDescent="0.25">
      <c r="A17" s="157" t="s">
        <v>23</v>
      </c>
      <c r="B17" s="158"/>
      <c r="C17" s="7"/>
      <c r="D17" s="80"/>
      <c r="E17" s="26"/>
    </row>
    <row r="19" spans="1:5" x14ac:dyDescent="0.25">
      <c r="C19" s="48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27"/>
  <sheetViews>
    <sheetView showGridLines="0" workbookViewId="0">
      <selection activeCell="B4" sqref="B4:D4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48" t="s">
        <v>0</v>
      </c>
      <c r="C1" s="148"/>
      <c r="D1" s="148"/>
    </row>
    <row r="2" spans="1:5" ht="18.75" x14ac:dyDescent="0.3">
      <c r="B2" s="148" t="s">
        <v>43</v>
      </c>
      <c r="C2" s="148"/>
      <c r="D2" s="148"/>
    </row>
    <row r="3" spans="1:5" ht="18" customHeight="1" x14ac:dyDescent="0.3">
      <c r="B3" s="143"/>
      <c r="C3" s="196"/>
      <c r="D3" s="197"/>
    </row>
    <row r="4" spans="1:5" ht="18.75" x14ac:dyDescent="0.25">
      <c r="B4" s="188" t="s">
        <v>24</v>
      </c>
      <c r="C4" s="188"/>
      <c r="D4" s="188"/>
    </row>
    <row r="5" spans="1:5" ht="18.75" x14ac:dyDescent="0.25">
      <c r="B5" s="188" t="s">
        <v>44</v>
      </c>
      <c r="C5" s="188"/>
      <c r="D5" s="188"/>
    </row>
    <row r="6" spans="1:5" ht="18.75" x14ac:dyDescent="0.3">
      <c r="C6" s="154"/>
      <c r="D6" s="154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35</v>
      </c>
      <c r="E8" s="26" t="s">
        <v>19</v>
      </c>
    </row>
    <row r="9" spans="1:5" s="103" customFormat="1" x14ac:dyDescent="0.25">
      <c r="A9" s="38"/>
      <c r="B9" s="139"/>
      <c r="C9" s="68"/>
      <c r="D9" s="134"/>
      <c r="E9" s="39"/>
    </row>
    <row r="10" spans="1:5" s="103" customFormat="1" x14ac:dyDescent="0.25">
      <c r="A10" s="124"/>
      <c r="B10" s="93"/>
      <c r="C10" s="68"/>
      <c r="D10" s="134"/>
      <c r="E10" s="39"/>
    </row>
    <row r="11" spans="1:5" s="103" customFormat="1" x14ac:dyDescent="0.25">
      <c r="A11" s="124"/>
      <c r="B11" s="93"/>
      <c r="C11" s="68"/>
      <c r="D11" s="134"/>
      <c r="E11" s="39"/>
    </row>
    <row r="12" spans="1:5" s="103" customFormat="1" x14ac:dyDescent="0.25">
      <c r="A12" s="124"/>
      <c r="B12" s="93"/>
      <c r="C12" s="68"/>
      <c r="D12" s="134"/>
      <c r="E12" s="39"/>
    </row>
    <row r="13" spans="1:5" s="103" customFormat="1" x14ac:dyDescent="0.25">
      <c r="A13" s="124"/>
      <c r="B13" s="139"/>
      <c r="C13" s="68"/>
      <c r="D13" s="134"/>
      <c r="E13" s="39"/>
    </row>
    <row r="14" spans="1:5" s="103" customFormat="1" x14ac:dyDescent="0.25">
      <c r="A14" s="124"/>
      <c r="B14" s="139"/>
      <c r="C14" s="68"/>
      <c r="D14" s="134"/>
      <c r="E14" s="39"/>
    </row>
    <row r="15" spans="1:5" s="103" customFormat="1" x14ac:dyDescent="0.25">
      <c r="A15" s="124"/>
      <c r="B15" s="139"/>
      <c r="C15" s="68"/>
      <c r="D15" s="134"/>
      <c r="E15" s="39"/>
    </row>
    <row r="16" spans="1:5" s="103" customFormat="1" x14ac:dyDescent="0.25">
      <c r="A16" s="124"/>
      <c r="B16" s="93"/>
      <c r="C16" s="68"/>
      <c r="D16" s="134"/>
      <c r="E16" s="39"/>
    </row>
    <row r="17" spans="1:5" s="103" customFormat="1" x14ac:dyDescent="0.25">
      <c r="A17" s="124"/>
      <c r="B17" s="93"/>
      <c r="C17" s="68"/>
      <c r="D17" s="134"/>
      <c r="E17" s="39"/>
    </row>
    <row r="18" spans="1:5" s="103" customFormat="1" x14ac:dyDescent="0.25">
      <c r="A18" s="124"/>
      <c r="B18" s="93"/>
      <c r="C18" s="68"/>
      <c r="D18" s="134"/>
      <c r="E18" s="39"/>
    </row>
    <row r="19" spans="1:5" s="103" customFormat="1" x14ac:dyDescent="0.25">
      <c r="A19" s="124"/>
      <c r="B19" s="93"/>
      <c r="C19" s="68"/>
      <c r="D19" s="134"/>
      <c r="E19" s="39"/>
    </row>
    <row r="20" spans="1:5" s="103" customFormat="1" x14ac:dyDescent="0.25">
      <c r="A20" s="124"/>
      <c r="B20" s="93"/>
      <c r="C20" s="68"/>
      <c r="D20" s="134"/>
      <c r="E20" s="39"/>
    </row>
    <row r="21" spans="1:5" s="103" customFormat="1" x14ac:dyDescent="0.25">
      <c r="A21" s="124"/>
      <c r="B21" s="93"/>
      <c r="C21" s="68"/>
      <c r="D21" s="134"/>
      <c r="E21" s="39"/>
    </row>
    <row r="22" spans="1:5" s="103" customFormat="1" x14ac:dyDescent="0.25">
      <c r="A22" s="124"/>
      <c r="B22" s="93"/>
      <c r="C22" s="68"/>
      <c r="D22" s="134"/>
      <c r="E22" s="39"/>
    </row>
    <row r="23" spans="1:5" s="103" customFormat="1" x14ac:dyDescent="0.25">
      <c r="A23" s="124"/>
      <c r="B23" s="93"/>
      <c r="C23" s="68"/>
      <c r="D23" s="134"/>
      <c r="E23" s="39"/>
    </row>
    <row r="24" spans="1:5" s="103" customFormat="1" x14ac:dyDescent="0.25">
      <c r="A24" s="124"/>
      <c r="B24" s="93"/>
      <c r="C24" s="68"/>
      <c r="D24" s="134"/>
      <c r="E24" s="39"/>
    </row>
    <row r="25" spans="1:5" s="103" customFormat="1" x14ac:dyDescent="0.25">
      <c r="A25" s="124"/>
      <c r="B25" s="93"/>
      <c r="C25" s="68"/>
      <c r="D25" s="134"/>
      <c r="E25" s="39"/>
    </row>
    <row r="26" spans="1:5" ht="30" customHeight="1" x14ac:dyDescent="0.25">
      <c r="A26" s="157" t="s">
        <v>37</v>
      </c>
      <c r="B26" s="158"/>
      <c r="C26" s="7">
        <v>0</v>
      </c>
      <c r="D26" s="80"/>
      <c r="E26" s="85"/>
    </row>
    <row r="27" spans="1:5" ht="30" customHeight="1" x14ac:dyDescent="0.25">
      <c r="A27" s="157" t="s">
        <v>38</v>
      </c>
      <c r="B27" s="158"/>
      <c r="C27" s="7">
        <v>0</v>
      </c>
      <c r="D27" s="80"/>
      <c r="E27" s="85"/>
    </row>
  </sheetData>
  <sheetProtection formatCells="0" formatColumns="0" formatRows="0" insertColumns="0" insertRows="0" insertHyperlinks="0" deleteColumns="0" deleteRows="0" sort="0" autoFilter="0" pivotTables="0"/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Сбербанк</vt:lpstr>
      <vt:lpstr>Карта Сбер</vt:lpstr>
      <vt:lpstr>Тинькофф</vt:lpstr>
      <vt:lpstr>PayPal</vt:lpstr>
      <vt:lpstr>ЮMoney</vt:lpstr>
      <vt:lpstr>Qiwi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user</cp:lastModifiedBy>
  <cp:revision/>
  <cp:lastPrinted>2019-11-25T08:39:38Z</cp:lastPrinted>
  <dcterms:created xsi:type="dcterms:W3CDTF">2019-02-26T11:48:52Z</dcterms:created>
  <dcterms:modified xsi:type="dcterms:W3CDTF">2021-05-22T18:18:58Z</dcterms:modified>
  <cp:category/>
  <cp:contentStatus/>
</cp:coreProperties>
</file>